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809" activeTab="0"/>
  </bookViews>
  <sheets>
    <sheet name="球員名單-廣島" sheetId="1" r:id="rId1"/>
    <sheet name="投手成績-廣島" sheetId="2" r:id="rId2"/>
    <sheet name="野手成績-廣島" sheetId="3" r:id="rId3"/>
    <sheet name="季賽戰績" sheetId="4" r:id="rId4"/>
    <sheet name="季後賽戰績" sheetId="5" r:id="rId5"/>
    <sheet name="各獎項-央聯" sheetId="6" r:id="rId6"/>
  </sheets>
  <definedNames/>
  <calcPr fullCalcOnLoad="1"/>
</workbook>
</file>

<file path=xl/sharedStrings.xml><?xml version="1.0" encoding="utf-8"?>
<sst xmlns="http://schemas.openxmlformats.org/spreadsheetml/2006/main" count="366" uniqueCount="236">
  <si>
    <t>投手</t>
  </si>
  <si>
    <t>捕手</t>
  </si>
  <si>
    <t>內野手</t>
  </si>
  <si>
    <t>外野手</t>
  </si>
  <si>
    <t>豐田清</t>
  </si>
  <si>
    <t>陳偉殷</t>
  </si>
  <si>
    <t>鄭凱文</t>
  </si>
  <si>
    <t>蕭一傑</t>
  </si>
  <si>
    <t>中澤雅人</t>
  </si>
  <si>
    <t>加藤幹典</t>
  </si>
  <si>
    <t>石井弘壽</t>
  </si>
  <si>
    <t>增淵龍義</t>
  </si>
  <si>
    <t>一場靖弘</t>
  </si>
  <si>
    <t>川島亮</t>
  </si>
  <si>
    <t>佐藤由規</t>
  </si>
  <si>
    <t>武内久士</t>
  </si>
  <si>
    <t>今村猛</t>
  </si>
  <si>
    <t>前田健太</t>
  </si>
  <si>
    <t>高崎健太郎</t>
  </si>
  <si>
    <t>王溢正</t>
  </si>
  <si>
    <t>加賀繁</t>
  </si>
  <si>
    <t>岸孝之</t>
  </si>
  <si>
    <t>許銘傑</t>
  </si>
  <si>
    <t>菊池雄星</t>
  </si>
  <si>
    <t>星野智樹</t>
  </si>
  <si>
    <t>工藤公康</t>
  </si>
  <si>
    <t>岩尾利弘</t>
  </si>
  <si>
    <t>大場翔太</t>
  </si>
  <si>
    <t>新垣渚</t>
  </si>
  <si>
    <t>陽耀勳</t>
  </si>
  <si>
    <t>攝津正</t>
  </si>
  <si>
    <t>和田毅</t>
  </si>
  <si>
    <t>多田野數人</t>
  </si>
  <si>
    <t>宮西尚生</t>
  </si>
  <si>
    <t>長谷部康平</t>
  </si>
  <si>
    <t>田中將大</t>
  </si>
  <si>
    <t>木村雄太</t>
  </si>
  <si>
    <t>大嶺祐太</t>
  </si>
  <si>
    <t>唐川侑己</t>
  </si>
  <si>
    <t>矢野燿大</t>
  </si>
  <si>
    <t>中村悠平</t>
  </si>
  <si>
    <t>會澤翼</t>
  </si>
  <si>
    <t>炭谷銀仁朗</t>
  </si>
  <si>
    <t>大野獎太</t>
  </si>
  <si>
    <t>大田泰示</t>
  </si>
  <si>
    <t>堂上直倫</t>
  </si>
  <si>
    <t>野原將志</t>
  </si>
  <si>
    <t>高濱卓也</t>
  </si>
  <si>
    <t>庄司隼人</t>
  </si>
  <si>
    <t>栗原健太</t>
  </si>
  <si>
    <t>東出輝裕</t>
  </si>
  <si>
    <t>梵英心</t>
  </si>
  <si>
    <t>安部友裕</t>
  </si>
  <si>
    <t>筒香嘉智</t>
  </si>
  <si>
    <t>大引啟次</t>
  </si>
  <si>
    <t>今宮健太</t>
  </si>
  <si>
    <t>李杜軒</t>
  </si>
  <si>
    <t>中島裕之</t>
  </si>
  <si>
    <t>中村剛也</t>
  </si>
  <si>
    <t>片岡易之</t>
  </si>
  <si>
    <t>長野久義</t>
  </si>
  <si>
    <t>野本圭</t>
  </si>
  <si>
    <t>英智</t>
  </si>
  <si>
    <t>林威助</t>
  </si>
  <si>
    <t>岩本貴裕</t>
  </si>
  <si>
    <t>堂林翔太</t>
  </si>
  <si>
    <t>天谷宗一郎</t>
  </si>
  <si>
    <t>赤松真人</t>
  </si>
  <si>
    <t>廣瀨純</t>
  </si>
  <si>
    <t>前田智德</t>
  </si>
  <si>
    <t>松本啓二朗</t>
  </si>
  <si>
    <t>陽岱鋼</t>
  </si>
  <si>
    <t>中田翔</t>
  </si>
  <si>
    <t>球員</t>
  </si>
  <si>
    <t>防禦率</t>
  </si>
  <si>
    <t>登板</t>
  </si>
  <si>
    <t>勝</t>
  </si>
  <si>
    <t>敗</t>
  </si>
  <si>
    <t>中繼點</t>
  </si>
  <si>
    <t>救援</t>
  </si>
  <si>
    <t>完投</t>
  </si>
  <si>
    <t>完封</t>
  </si>
  <si>
    <t>投球局數</t>
  </si>
  <si>
    <t>被安打</t>
  </si>
  <si>
    <t>被全壘</t>
  </si>
  <si>
    <t>與四死</t>
  </si>
  <si>
    <t>奪三振</t>
  </si>
  <si>
    <t>失分</t>
  </si>
  <si>
    <t>責失</t>
  </si>
  <si>
    <t>WHIP</t>
  </si>
  <si>
    <t>宇桐</t>
  </si>
  <si>
    <t>未登板</t>
  </si>
  <si>
    <t>合計</t>
  </si>
  <si>
    <t>打擊率</t>
  </si>
  <si>
    <t>場次</t>
  </si>
  <si>
    <t>打數</t>
  </si>
  <si>
    <t>安打</t>
  </si>
  <si>
    <t>二壘打</t>
  </si>
  <si>
    <t>三壘打</t>
  </si>
  <si>
    <t>全壘打</t>
  </si>
  <si>
    <t>打點</t>
  </si>
  <si>
    <t>得分</t>
  </si>
  <si>
    <t>被三振</t>
  </si>
  <si>
    <t>四死</t>
  </si>
  <si>
    <t>盜壘</t>
  </si>
  <si>
    <t>長打率</t>
  </si>
  <si>
    <t>上壘率</t>
  </si>
  <si>
    <t>OPS</t>
  </si>
  <si>
    <t>出場</t>
  </si>
  <si>
    <t>未出場</t>
  </si>
  <si>
    <t>中央聯盟</t>
  </si>
  <si>
    <t>球隊</t>
  </si>
  <si>
    <t>勝</t>
  </si>
  <si>
    <t>敗</t>
  </si>
  <si>
    <t>和</t>
  </si>
  <si>
    <t>勝率</t>
  </si>
  <si>
    <t>勝差</t>
  </si>
  <si>
    <t>廣島</t>
  </si>
  <si>
    <t>巨人</t>
  </si>
  <si>
    <t>橫濱</t>
  </si>
  <si>
    <t>中日</t>
  </si>
  <si>
    <t>阪神</t>
  </si>
  <si>
    <t>養樂多</t>
  </si>
  <si>
    <t>─</t>
  </si>
  <si>
    <t>歐力士</t>
  </si>
  <si>
    <t>樂天</t>
  </si>
  <si>
    <t>日本火腿</t>
  </si>
  <si>
    <t>軟銀</t>
  </si>
  <si>
    <t>羅德</t>
  </si>
  <si>
    <t>西武</t>
  </si>
  <si>
    <t>太平洋聯盟</t>
  </si>
  <si>
    <t>各月MVP</t>
  </si>
  <si>
    <t>4月</t>
  </si>
  <si>
    <t>5月</t>
  </si>
  <si>
    <t>6月</t>
  </si>
  <si>
    <t>7月</t>
  </si>
  <si>
    <t>8月</t>
  </si>
  <si>
    <t>9月</t>
  </si>
  <si>
    <t>月份</t>
  </si>
  <si>
    <t>投手</t>
  </si>
  <si>
    <t>野手</t>
  </si>
  <si>
    <t>前田健太(廣)</t>
  </si>
  <si>
    <t>成瀨善久(巨)</t>
  </si>
  <si>
    <t>能見篤史(阪)</t>
  </si>
  <si>
    <t>田中將大(廣)</t>
  </si>
  <si>
    <t>館山昌平(養)</t>
  </si>
  <si>
    <t>陳偉殷(廣)</t>
  </si>
  <si>
    <t>村田修一(橫)</t>
  </si>
  <si>
    <t>松中信彥(阪)</t>
  </si>
  <si>
    <t>栗原健太(廣)</t>
  </si>
  <si>
    <t>中村剛也(廣)</t>
  </si>
  <si>
    <t>明星賽MVP</t>
  </si>
  <si>
    <t>內川聖一(橫)</t>
  </si>
  <si>
    <t>東出輝裕(廣)</t>
  </si>
  <si>
    <t>最優秀選手</t>
  </si>
  <si>
    <t>最優秀新人</t>
  </si>
  <si>
    <t>澤村賞</t>
  </si>
  <si>
    <t>日本一大賽MVP</t>
  </si>
  <si>
    <t>最佳九人</t>
  </si>
  <si>
    <t>一壘</t>
  </si>
  <si>
    <t>二壘</t>
  </si>
  <si>
    <t>三壘</t>
  </si>
  <si>
    <t>游擊</t>
  </si>
  <si>
    <t>外野</t>
  </si>
  <si>
    <t>金手套</t>
  </si>
  <si>
    <t>日本一</t>
  </si>
  <si>
    <t>巨人 vs 橫濱</t>
  </si>
  <si>
    <t>5：4</t>
  </si>
  <si>
    <t>6：4</t>
  </si>
  <si>
    <t>巨人2-0晉級</t>
  </si>
  <si>
    <t>廣島 vs 巨人</t>
  </si>
  <si>
    <t>6：5</t>
  </si>
  <si>
    <t>7：0</t>
  </si>
  <si>
    <t>廣島2-0領先</t>
  </si>
  <si>
    <t>廣島3-0領先</t>
  </si>
  <si>
    <t>廣島4-0晉級</t>
  </si>
  <si>
    <t>先發投手</t>
  </si>
  <si>
    <t>勝投</t>
  </si>
  <si>
    <t>敗投</t>
  </si>
  <si>
    <t>中繼</t>
  </si>
  <si>
    <t>陳偉殷(廣) vs 內海哲也(巨)</t>
  </si>
  <si>
    <t>佐藤由規(廣)</t>
  </si>
  <si>
    <t>山口鐵也(巨)</t>
  </si>
  <si>
    <t>越智大祐(巨)</t>
  </si>
  <si>
    <t>中央聯盟第一輪</t>
  </si>
  <si>
    <t>岸孝之(廣) vs 東野峻(巨)</t>
  </si>
  <si>
    <t>田中將大(廣) vs 岸田護(巨)</t>
  </si>
  <si>
    <t>田中將大(廣)</t>
  </si>
  <si>
    <t>岸孝之(廣)</t>
  </si>
  <si>
    <t>岸田護(巨)</t>
  </si>
  <si>
    <t>東野峻(巨)</t>
  </si>
  <si>
    <t>唐川侑己(廣)</t>
  </si>
  <si>
    <t>攝津正(廣)</t>
  </si>
  <si>
    <t>廣島 vs 歐力士</t>
  </si>
  <si>
    <t>中央聯盟冠軍戰</t>
  </si>
  <si>
    <t>巨人1-0領先</t>
  </si>
  <si>
    <t>5：2</t>
  </si>
  <si>
    <t>1：8</t>
  </si>
  <si>
    <t>山本省吾(歐)</t>
  </si>
  <si>
    <t>田中將大(廣) vs 岡薩雷茲(歐)</t>
  </si>
  <si>
    <t>11：3</t>
  </si>
  <si>
    <t>岡薩雷茲(歐)</t>
  </si>
  <si>
    <t>岸孝之(廣) vs 田中祐貴(歐)</t>
  </si>
  <si>
    <t>陳偉殷(廣) vs 山本省吾(歐)</t>
  </si>
  <si>
    <t>7：8</t>
  </si>
  <si>
    <t>前田健太(廣) vs 歐比斯波(歐)</t>
  </si>
  <si>
    <t>菊地原毅(歐)</t>
  </si>
  <si>
    <t>歐力士1-0領先</t>
  </si>
  <si>
    <t>雙方1-1平手</t>
  </si>
  <si>
    <t>歐力士2-1領先</t>
  </si>
  <si>
    <t>7：5</t>
  </si>
  <si>
    <t>菊池雄星(廣)</t>
  </si>
  <si>
    <t>攝津正(廣)</t>
  </si>
  <si>
    <t>香月良太(歐)</t>
  </si>
  <si>
    <t>雙方2-2平手</t>
  </si>
  <si>
    <t>陳偉殷(廣) vs 中山慎也(歐)</t>
  </si>
  <si>
    <t>中山慎也(歐)</t>
  </si>
  <si>
    <t>廣島3-2領先</t>
  </si>
  <si>
    <t>20：10</t>
  </si>
  <si>
    <t>田中將大(廣) vs 前田祐二(歐)</t>
  </si>
  <si>
    <t>8：6</t>
  </si>
  <si>
    <t>廣島4-2封王</t>
  </si>
  <si>
    <t>前田祐二(歐)</t>
  </si>
  <si>
    <t>星野智樹(廣)</t>
  </si>
  <si>
    <t>從缺</t>
  </si>
  <si>
    <t>城島健司(阪)</t>
  </si>
  <si>
    <t>栗原健太(廣)</t>
  </si>
  <si>
    <t>東出輝裕(廣)</t>
  </si>
  <si>
    <t>中村剛也(廣)</t>
  </si>
  <si>
    <t>中島裕之(廣)</t>
  </si>
  <si>
    <t>青木宣親(養)</t>
  </si>
  <si>
    <t>龜井義行(巨)</t>
  </si>
  <si>
    <t>宮本慎也(養)</t>
  </si>
  <si>
    <t>鳥谷敬(阪)</t>
  </si>
  <si>
    <t>金城龍彥(橫)</t>
  </si>
  <si>
    <t>坂口智隆(中)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</si>
</sst>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_ "/>
    <numFmt numFmtId="179" formatCode=".000\ "/>
    <numFmt numFmtId="180" formatCode="0.000_);[Red]\(0.000\)"/>
    <numFmt numFmtId="181" formatCode="0.0_ "/>
    <numFmt numFmtId="182" formatCode="m&quot;月&quot;d&quot;日&quot;"/>
    <numFmt numFmtId="183" formatCode="0_);[Red]\(0\)"/>
    <numFmt numFmtId="184" formatCode="000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2" fontId="0" fillId="0" borderId="0" xfId="0" applyNumberFormat="1" applyAlignment="1">
      <alignment/>
    </xf>
    <xf numFmtId="177" fontId="0" fillId="0" borderId="0" xfId="0" applyNumberFormat="1" applyAlignment="1">
      <alignment/>
    </xf>
    <xf numFmtId="12" fontId="0" fillId="0" borderId="0" xfId="0" applyNumberFormat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B1"/>
    </sheetView>
  </sheetViews>
  <sheetFormatPr defaultColWidth="9.00390625" defaultRowHeight="16.5"/>
  <cols>
    <col min="1" max="3" width="11.625" style="0" bestFit="1" customWidth="1"/>
    <col min="4" max="4" width="9.50390625" style="0" bestFit="1" customWidth="1"/>
    <col min="5" max="5" width="11.625" style="0" bestFit="1" customWidth="1"/>
  </cols>
  <sheetData>
    <row r="1" spans="1:5" ht="16.5">
      <c r="A1" s="26" t="s">
        <v>0</v>
      </c>
      <c r="B1" s="26"/>
      <c r="C1" s="3" t="s">
        <v>1</v>
      </c>
      <c r="D1" s="4" t="s">
        <v>2</v>
      </c>
      <c r="E1" s="5" t="s">
        <v>3</v>
      </c>
    </row>
    <row r="2" spans="1:5" ht="16.5">
      <c r="A2" s="2" t="s">
        <v>4</v>
      </c>
      <c r="B2" s="2" t="s">
        <v>22</v>
      </c>
      <c r="C2" s="2" t="s">
        <v>39</v>
      </c>
      <c r="D2" s="2" t="s">
        <v>44</v>
      </c>
      <c r="E2" s="2" t="s">
        <v>60</v>
      </c>
    </row>
    <row r="3" spans="1:5" ht="16.5">
      <c r="A3" s="2" t="s">
        <v>5</v>
      </c>
      <c r="B3" s="2" t="s">
        <v>23</v>
      </c>
      <c r="C3" s="2" t="s">
        <v>40</v>
      </c>
      <c r="D3" s="2" t="s">
        <v>45</v>
      </c>
      <c r="E3" s="2" t="s">
        <v>61</v>
      </c>
    </row>
    <row r="4" spans="1:5" ht="16.5">
      <c r="A4" s="2" t="s">
        <v>7</v>
      </c>
      <c r="B4" s="2" t="s">
        <v>24</v>
      </c>
      <c r="C4" s="2" t="s">
        <v>41</v>
      </c>
      <c r="D4" s="2" t="s">
        <v>46</v>
      </c>
      <c r="E4" s="2" t="s">
        <v>62</v>
      </c>
    </row>
    <row r="5" spans="1:5" ht="16.5">
      <c r="A5" s="2" t="s">
        <v>6</v>
      </c>
      <c r="B5" s="2" t="s">
        <v>25</v>
      </c>
      <c r="C5" s="2" t="s">
        <v>42</v>
      </c>
      <c r="D5" s="2" t="s">
        <v>47</v>
      </c>
      <c r="E5" s="2" t="s">
        <v>63</v>
      </c>
    </row>
    <row r="6" spans="1:5" ht="16.5">
      <c r="A6" s="2" t="s">
        <v>14</v>
      </c>
      <c r="B6" s="2" t="s">
        <v>26</v>
      </c>
      <c r="C6" s="2" t="s">
        <v>43</v>
      </c>
      <c r="D6" s="2" t="s">
        <v>48</v>
      </c>
      <c r="E6" s="2" t="s">
        <v>64</v>
      </c>
    </row>
    <row r="7" spans="1:5" ht="16.5">
      <c r="A7" s="2" t="s">
        <v>13</v>
      </c>
      <c r="B7" s="2" t="s">
        <v>31</v>
      </c>
      <c r="D7" s="2" t="s">
        <v>49</v>
      </c>
      <c r="E7" s="2" t="s">
        <v>65</v>
      </c>
    </row>
    <row r="8" spans="1:5" ht="16.5">
      <c r="A8" s="2" t="s">
        <v>12</v>
      </c>
      <c r="B8" s="2" t="s">
        <v>30</v>
      </c>
      <c r="D8" s="2" t="s">
        <v>50</v>
      </c>
      <c r="E8" s="2" t="s">
        <v>66</v>
      </c>
    </row>
    <row r="9" spans="1:5" ht="16.5">
      <c r="A9" s="2" t="s">
        <v>11</v>
      </c>
      <c r="B9" s="2" t="s">
        <v>29</v>
      </c>
      <c r="D9" s="2" t="s">
        <v>51</v>
      </c>
      <c r="E9" s="2" t="s">
        <v>67</v>
      </c>
    </row>
    <row r="10" spans="1:5" ht="16.5">
      <c r="A10" s="2" t="s">
        <v>10</v>
      </c>
      <c r="B10" s="2" t="s">
        <v>28</v>
      </c>
      <c r="D10" s="2" t="s">
        <v>52</v>
      </c>
      <c r="E10" s="2" t="s">
        <v>68</v>
      </c>
    </row>
    <row r="11" spans="1:5" ht="16.5">
      <c r="A11" s="2" t="s">
        <v>9</v>
      </c>
      <c r="B11" s="2" t="s">
        <v>27</v>
      </c>
      <c r="D11" s="2" t="s">
        <v>53</v>
      </c>
      <c r="E11" s="2" t="s">
        <v>69</v>
      </c>
    </row>
    <row r="12" spans="1:5" ht="16.5">
      <c r="A12" s="2" t="s">
        <v>8</v>
      </c>
      <c r="B12" s="2" t="s">
        <v>33</v>
      </c>
      <c r="D12" s="2" t="s">
        <v>59</v>
      </c>
      <c r="E12" s="2" t="s">
        <v>70</v>
      </c>
    </row>
    <row r="13" spans="1:5" ht="16.5">
      <c r="A13" s="2" t="s">
        <v>17</v>
      </c>
      <c r="B13" s="2" t="s">
        <v>32</v>
      </c>
      <c r="D13" s="2" t="s">
        <v>58</v>
      </c>
      <c r="E13" s="2" t="s">
        <v>71</v>
      </c>
    </row>
    <row r="14" spans="1:5" ht="16.5">
      <c r="A14" s="2" t="s">
        <v>16</v>
      </c>
      <c r="B14" s="2" t="s">
        <v>38</v>
      </c>
      <c r="D14" s="2" t="s">
        <v>57</v>
      </c>
      <c r="E14" s="2" t="s">
        <v>72</v>
      </c>
    </row>
    <row r="15" spans="1:4" ht="16.5">
      <c r="A15" s="2" t="s">
        <v>15</v>
      </c>
      <c r="B15" s="2" t="s">
        <v>37</v>
      </c>
      <c r="D15" s="2" t="s">
        <v>56</v>
      </c>
    </row>
    <row r="16" spans="1:4" ht="16.5">
      <c r="A16" s="2" t="s">
        <v>20</v>
      </c>
      <c r="B16" s="2" t="s">
        <v>36</v>
      </c>
      <c r="D16" s="2" t="s">
        <v>55</v>
      </c>
    </row>
    <row r="17" spans="1:4" ht="16.5">
      <c r="A17" s="2" t="s">
        <v>19</v>
      </c>
      <c r="B17" s="2" t="s">
        <v>35</v>
      </c>
      <c r="D17" s="2" t="s">
        <v>54</v>
      </c>
    </row>
    <row r="18" spans="1:2" ht="16.5">
      <c r="A18" s="2" t="s">
        <v>18</v>
      </c>
      <c r="B18" s="2" t="s">
        <v>34</v>
      </c>
    </row>
    <row r="19" ht="16.5">
      <c r="A19" s="2" t="s">
        <v>21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6.5"/>
  <cols>
    <col min="1" max="1" width="11.625" style="0" bestFit="1" customWidth="1"/>
    <col min="2" max="2" width="7.50390625" style="0" bestFit="1" customWidth="1"/>
    <col min="3" max="3" width="5.50390625" style="0" bestFit="1" customWidth="1"/>
    <col min="4" max="5" width="4.00390625" style="0" bestFit="1" customWidth="1"/>
    <col min="6" max="6" width="7.50390625" style="0" bestFit="1" customWidth="1"/>
    <col min="7" max="9" width="5.50390625" style="0" bestFit="1" customWidth="1"/>
    <col min="10" max="10" width="9.50390625" style="0" bestFit="1" customWidth="1"/>
    <col min="11" max="14" width="7.50390625" style="0" bestFit="1" customWidth="1"/>
    <col min="15" max="16" width="5.50390625" style="0" bestFit="1" customWidth="1"/>
    <col min="17" max="17" width="6.25390625" style="6" bestFit="1" customWidth="1"/>
  </cols>
  <sheetData>
    <row r="1" spans="1:17" ht="16.5">
      <c r="A1" s="1" t="s">
        <v>73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78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7" t="s">
        <v>89</v>
      </c>
    </row>
    <row r="2" spans="1:17" ht="16.5">
      <c r="A2" s="2" t="s">
        <v>5</v>
      </c>
      <c r="B2" s="23">
        <v>1.91</v>
      </c>
      <c r="C2">
        <v>27</v>
      </c>
      <c r="D2" s="24">
        <v>19</v>
      </c>
      <c r="E2">
        <v>6</v>
      </c>
      <c r="F2">
        <v>0</v>
      </c>
      <c r="G2">
        <v>0</v>
      </c>
      <c r="H2">
        <v>7</v>
      </c>
      <c r="I2">
        <v>1</v>
      </c>
      <c r="J2" s="9">
        <v>188</v>
      </c>
      <c r="K2">
        <v>150</v>
      </c>
      <c r="L2">
        <v>7</v>
      </c>
      <c r="M2">
        <v>28</v>
      </c>
      <c r="N2" s="24">
        <v>203</v>
      </c>
      <c r="O2">
        <v>42</v>
      </c>
      <c r="P2">
        <v>40</v>
      </c>
      <c r="Q2" s="6">
        <f aca="true" t="shared" si="0" ref="Q2:Q24">(K2+M2)/J2</f>
        <v>0.9468085106382979</v>
      </c>
    </row>
    <row r="3" spans="1:17" ht="16.5">
      <c r="A3" s="2" t="s">
        <v>35</v>
      </c>
      <c r="B3" s="6">
        <v>3.56</v>
      </c>
      <c r="C3">
        <v>27</v>
      </c>
      <c r="D3">
        <v>12</v>
      </c>
      <c r="E3">
        <v>9</v>
      </c>
      <c r="F3">
        <v>0</v>
      </c>
      <c r="G3">
        <v>0</v>
      </c>
      <c r="H3">
        <v>4</v>
      </c>
      <c r="I3">
        <v>1</v>
      </c>
      <c r="J3" s="9">
        <v>172</v>
      </c>
      <c r="K3">
        <v>177</v>
      </c>
      <c r="L3">
        <v>26</v>
      </c>
      <c r="M3">
        <v>29</v>
      </c>
      <c r="N3">
        <v>177</v>
      </c>
      <c r="O3">
        <v>68</v>
      </c>
      <c r="P3">
        <v>68</v>
      </c>
      <c r="Q3" s="6">
        <f t="shared" si="0"/>
        <v>1.197674418604651</v>
      </c>
    </row>
    <row r="4" spans="1:17" ht="16.5">
      <c r="A4" s="2" t="s">
        <v>21</v>
      </c>
      <c r="B4" s="6">
        <v>3.64</v>
      </c>
      <c r="C4">
        <v>26</v>
      </c>
      <c r="D4">
        <v>13</v>
      </c>
      <c r="E4">
        <v>7</v>
      </c>
      <c r="F4">
        <v>0</v>
      </c>
      <c r="G4">
        <v>0</v>
      </c>
      <c r="H4">
        <v>1</v>
      </c>
      <c r="I4">
        <v>0</v>
      </c>
      <c r="J4" s="9">
        <v>168</v>
      </c>
      <c r="K4">
        <v>177</v>
      </c>
      <c r="L4">
        <v>26</v>
      </c>
      <c r="M4">
        <v>26</v>
      </c>
      <c r="N4">
        <v>200</v>
      </c>
      <c r="O4">
        <v>69</v>
      </c>
      <c r="P4">
        <v>68</v>
      </c>
      <c r="Q4" s="6">
        <f t="shared" si="0"/>
        <v>1.2083333333333333</v>
      </c>
    </row>
    <row r="5" spans="1:17" ht="16.5">
      <c r="A5" s="2" t="s">
        <v>17</v>
      </c>
      <c r="B5" s="6">
        <v>4.2</v>
      </c>
      <c r="C5">
        <v>26</v>
      </c>
      <c r="D5">
        <v>10</v>
      </c>
      <c r="E5">
        <v>11</v>
      </c>
      <c r="F5">
        <v>0</v>
      </c>
      <c r="G5">
        <v>0</v>
      </c>
      <c r="H5">
        <v>4</v>
      </c>
      <c r="I5">
        <v>1</v>
      </c>
      <c r="J5" s="9">
        <v>167</v>
      </c>
      <c r="K5">
        <v>174</v>
      </c>
      <c r="L5">
        <v>30</v>
      </c>
      <c r="M5">
        <v>35</v>
      </c>
      <c r="N5">
        <v>141</v>
      </c>
      <c r="O5">
        <v>78</v>
      </c>
      <c r="P5">
        <v>78</v>
      </c>
      <c r="Q5" s="6">
        <f t="shared" si="0"/>
        <v>1.251497005988024</v>
      </c>
    </row>
    <row r="6" spans="1:17" ht="16.5">
      <c r="A6" s="2" t="s">
        <v>31</v>
      </c>
      <c r="B6" s="6">
        <v>4.98</v>
      </c>
      <c r="C6">
        <v>26</v>
      </c>
      <c r="D6">
        <v>10</v>
      </c>
      <c r="E6">
        <v>10</v>
      </c>
      <c r="F6">
        <v>0</v>
      </c>
      <c r="G6">
        <v>0</v>
      </c>
      <c r="H6">
        <v>3</v>
      </c>
      <c r="I6">
        <v>1</v>
      </c>
      <c r="J6" s="9">
        <v>159</v>
      </c>
      <c r="K6">
        <v>202</v>
      </c>
      <c r="L6">
        <v>22</v>
      </c>
      <c r="M6">
        <v>32</v>
      </c>
      <c r="N6">
        <v>133</v>
      </c>
      <c r="O6">
        <v>90</v>
      </c>
      <c r="P6">
        <v>88</v>
      </c>
      <c r="Q6" s="6">
        <f t="shared" si="0"/>
        <v>1.471698113207547</v>
      </c>
    </row>
    <row r="7" spans="1:17" ht="16.5">
      <c r="A7" s="2" t="s">
        <v>38</v>
      </c>
      <c r="B7" s="6">
        <v>1.72</v>
      </c>
      <c r="C7">
        <v>56</v>
      </c>
      <c r="D7">
        <v>5</v>
      </c>
      <c r="E7">
        <v>1</v>
      </c>
      <c r="F7" s="24">
        <v>43</v>
      </c>
      <c r="G7">
        <v>1</v>
      </c>
      <c r="H7">
        <v>0</v>
      </c>
      <c r="I7">
        <v>0</v>
      </c>
      <c r="J7" s="9">
        <v>57.67</v>
      </c>
      <c r="K7">
        <v>44</v>
      </c>
      <c r="L7">
        <v>5</v>
      </c>
      <c r="M7">
        <v>3</v>
      </c>
      <c r="N7">
        <v>69</v>
      </c>
      <c r="O7">
        <v>11</v>
      </c>
      <c r="P7">
        <v>11</v>
      </c>
      <c r="Q7" s="6">
        <f t="shared" si="0"/>
        <v>0.8149817929599444</v>
      </c>
    </row>
    <row r="8" spans="1:17" ht="16.5">
      <c r="A8" s="2" t="s">
        <v>24</v>
      </c>
      <c r="B8" s="6">
        <v>1.8</v>
      </c>
      <c r="C8">
        <v>42</v>
      </c>
      <c r="D8">
        <v>1</v>
      </c>
      <c r="E8">
        <v>0</v>
      </c>
      <c r="F8">
        <v>22</v>
      </c>
      <c r="G8">
        <v>0</v>
      </c>
      <c r="H8">
        <v>0</v>
      </c>
      <c r="I8">
        <v>0</v>
      </c>
      <c r="J8" s="9">
        <v>25</v>
      </c>
      <c r="K8">
        <v>17</v>
      </c>
      <c r="L8">
        <v>1</v>
      </c>
      <c r="M8">
        <v>3</v>
      </c>
      <c r="N8">
        <v>14</v>
      </c>
      <c r="O8">
        <v>5</v>
      </c>
      <c r="P8">
        <v>5</v>
      </c>
      <c r="Q8" s="6">
        <f t="shared" si="0"/>
        <v>0.8</v>
      </c>
    </row>
    <row r="9" spans="1:17" ht="16.5">
      <c r="A9" s="2" t="s">
        <v>30</v>
      </c>
      <c r="B9" s="6">
        <v>2.42</v>
      </c>
      <c r="C9" s="24">
        <v>76</v>
      </c>
      <c r="D9">
        <v>2</v>
      </c>
      <c r="E9">
        <v>1</v>
      </c>
      <c r="F9">
        <v>10</v>
      </c>
      <c r="G9" s="24">
        <v>52</v>
      </c>
      <c r="H9">
        <v>0</v>
      </c>
      <c r="I9">
        <v>0</v>
      </c>
      <c r="J9" s="9">
        <v>67</v>
      </c>
      <c r="K9">
        <v>56</v>
      </c>
      <c r="L9">
        <v>8</v>
      </c>
      <c r="M9">
        <v>16</v>
      </c>
      <c r="N9">
        <v>73</v>
      </c>
      <c r="O9">
        <v>20</v>
      </c>
      <c r="P9">
        <v>18</v>
      </c>
      <c r="Q9" s="6">
        <f t="shared" si="0"/>
        <v>1.0746268656716418</v>
      </c>
    </row>
    <row r="10" spans="1:17" ht="16.5">
      <c r="A10" s="2" t="s">
        <v>90</v>
      </c>
      <c r="B10" s="6">
        <v>2.51</v>
      </c>
      <c r="C10">
        <v>38</v>
      </c>
      <c r="D10">
        <v>2</v>
      </c>
      <c r="E10">
        <v>3</v>
      </c>
      <c r="F10">
        <v>13</v>
      </c>
      <c r="G10">
        <v>4</v>
      </c>
      <c r="H10">
        <v>0</v>
      </c>
      <c r="I10">
        <v>0</v>
      </c>
      <c r="J10" s="9">
        <v>32.33</v>
      </c>
      <c r="K10">
        <v>37</v>
      </c>
      <c r="L10">
        <v>4</v>
      </c>
      <c r="M10">
        <v>4</v>
      </c>
      <c r="N10">
        <v>20</v>
      </c>
      <c r="O10">
        <v>9</v>
      </c>
      <c r="P10">
        <v>9</v>
      </c>
      <c r="Q10" s="6">
        <f t="shared" si="0"/>
        <v>1.268171976492422</v>
      </c>
    </row>
    <row r="11" spans="1:17" ht="16.5">
      <c r="A11" s="2" t="s">
        <v>4</v>
      </c>
      <c r="B11" s="6">
        <v>3</v>
      </c>
      <c r="C11">
        <v>30</v>
      </c>
      <c r="D11">
        <v>0</v>
      </c>
      <c r="E11">
        <v>0</v>
      </c>
      <c r="F11">
        <v>10</v>
      </c>
      <c r="G11">
        <v>2</v>
      </c>
      <c r="H11">
        <v>0</v>
      </c>
      <c r="I11">
        <v>0</v>
      </c>
      <c r="J11" s="9">
        <v>30</v>
      </c>
      <c r="K11">
        <v>30</v>
      </c>
      <c r="L11">
        <v>5</v>
      </c>
      <c r="M11">
        <v>7</v>
      </c>
      <c r="N11">
        <v>24</v>
      </c>
      <c r="O11">
        <v>10</v>
      </c>
      <c r="P11">
        <v>10</v>
      </c>
      <c r="Q11" s="6">
        <f t="shared" si="0"/>
        <v>1.2333333333333334</v>
      </c>
    </row>
    <row r="12" spans="1:17" ht="16.5">
      <c r="A12" s="2" t="s">
        <v>16</v>
      </c>
      <c r="B12" s="6">
        <v>3.29</v>
      </c>
      <c r="C12">
        <v>12</v>
      </c>
      <c r="D12">
        <v>3</v>
      </c>
      <c r="E12">
        <v>2</v>
      </c>
      <c r="F12">
        <v>2</v>
      </c>
      <c r="G12">
        <v>0</v>
      </c>
      <c r="H12">
        <v>0</v>
      </c>
      <c r="I12">
        <v>0</v>
      </c>
      <c r="J12" s="9">
        <v>38.33</v>
      </c>
      <c r="K12">
        <v>39</v>
      </c>
      <c r="L12">
        <v>8</v>
      </c>
      <c r="M12">
        <v>6</v>
      </c>
      <c r="N12">
        <v>27</v>
      </c>
      <c r="O12">
        <v>17</v>
      </c>
      <c r="P12">
        <v>14</v>
      </c>
      <c r="Q12" s="6">
        <f t="shared" si="0"/>
        <v>1.1740151317505871</v>
      </c>
    </row>
    <row r="13" spans="1:17" ht="16.5">
      <c r="A13" s="2" t="s">
        <v>14</v>
      </c>
      <c r="B13" s="6">
        <v>3.6</v>
      </c>
      <c r="C13">
        <v>30</v>
      </c>
      <c r="D13">
        <v>4</v>
      </c>
      <c r="E13">
        <v>5</v>
      </c>
      <c r="F13">
        <v>12</v>
      </c>
      <c r="G13">
        <v>0</v>
      </c>
      <c r="H13">
        <v>2</v>
      </c>
      <c r="I13">
        <v>1</v>
      </c>
      <c r="J13" s="9">
        <v>70</v>
      </c>
      <c r="K13">
        <v>87</v>
      </c>
      <c r="L13">
        <v>7</v>
      </c>
      <c r="M13">
        <v>10</v>
      </c>
      <c r="N13">
        <v>56</v>
      </c>
      <c r="O13">
        <v>28</v>
      </c>
      <c r="P13">
        <v>28</v>
      </c>
      <c r="Q13" s="6">
        <f t="shared" si="0"/>
        <v>1.3857142857142857</v>
      </c>
    </row>
    <row r="14" spans="1:17" ht="16.5">
      <c r="A14" s="2" t="s">
        <v>33</v>
      </c>
      <c r="B14" s="6">
        <v>3.63</v>
      </c>
      <c r="C14">
        <v>21</v>
      </c>
      <c r="D14">
        <v>0</v>
      </c>
      <c r="E14">
        <v>0</v>
      </c>
      <c r="F14">
        <v>9</v>
      </c>
      <c r="G14">
        <v>0</v>
      </c>
      <c r="H14">
        <v>0</v>
      </c>
      <c r="I14">
        <v>0</v>
      </c>
      <c r="J14" s="9">
        <v>17.33</v>
      </c>
      <c r="K14">
        <v>15</v>
      </c>
      <c r="L14">
        <v>2</v>
      </c>
      <c r="M14">
        <v>0</v>
      </c>
      <c r="N14">
        <v>16</v>
      </c>
      <c r="O14">
        <v>7</v>
      </c>
      <c r="P14">
        <v>7</v>
      </c>
      <c r="Q14" s="6">
        <f t="shared" si="0"/>
        <v>0.8655510675129834</v>
      </c>
    </row>
    <row r="15" spans="1:17" ht="16.5">
      <c r="A15" s="2" t="s">
        <v>23</v>
      </c>
      <c r="B15" s="6">
        <v>3.86</v>
      </c>
      <c r="C15">
        <v>9</v>
      </c>
      <c r="D15">
        <v>0</v>
      </c>
      <c r="E15">
        <v>0</v>
      </c>
      <c r="F15">
        <v>3</v>
      </c>
      <c r="G15">
        <v>0</v>
      </c>
      <c r="H15">
        <v>0</v>
      </c>
      <c r="I15">
        <v>0</v>
      </c>
      <c r="J15" s="9">
        <v>9.33</v>
      </c>
      <c r="K15">
        <v>6</v>
      </c>
      <c r="L15">
        <v>1</v>
      </c>
      <c r="M15">
        <v>7</v>
      </c>
      <c r="N15">
        <v>12</v>
      </c>
      <c r="O15">
        <v>4</v>
      </c>
      <c r="P15">
        <v>4</v>
      </c>
      <c r="Q15" s="6">
        <f t="shared" si="0"/>
        <v>1.3933547695605573</v>
      </c>
    </row>
    <row r="16" spans="1:17" ht="16.5">
      <c r="A16" s="2" t="s">
        <v>6</v>
      </c>
      <c r="B16" s="6">
        <v>4.05</v>
      </c>
      <c r="C16">
        <v>10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 s="9">
        <v>13.33</v>
      </c>
      <c r="K16">
        <v>16</v>
      </c>
      <c r="L16">
        <v>2</v>
      </c>
      <c r="M16">
        <v>4</v>
      </c>
      <c r="N16">
        <v>7</v>
      </c>
      <c r="O16">
        <v>7</v>
      </c>
      <c r="P16">
        <v>6</v>
      </c>
      <c r="Q16" s="6">
        <f t="shared" si="0"/>
        <v>1.5003750937734432</v>
      </c>
    </row>
    <row r="17" spans="1:17" ht="16.5">
      <c r="A17" s="2" t="s">
        <v>13</v>
      </c>
      <c r="B17" s="6">
        <v>4.19</v>
      </c>
      <c r="C17">
        <v>43</v>
      </c>
      <c r="D17">
        <v>1</v>
      </c>
      <c r="E17">
        <v>1</v>
      </c>
      <c r="F17">
        <v>24</v>
      </c>
      <c r="G17">
        <v>1</v>
      </c>
      <c r="H17">
        <v>0</v>
      </c>
      <c r="I17">
        <v>0</v>
      </c>
      <c r="J17" s="9">
        <v>38.67</v>
      </c>
      <c r="K17">
        <v>40</v>
      </c>
      <c r="L17">
        <v>6</v>
      </c>
      <c r="M17">
        <v>10</v>
      </c>
      <c r="N17">
        <v>31</v>
      </c>
      <c r="O17">
        <v>19</v>
      </c>
      <c r="P17">
        <v>18</v>
      </c>
      <c r="Q17" s="6">
        <f t="shared" si="0"/>
        <v>1.2929919834497026</v>
      </c>
    </row>
    <row r="18" spans="1:17" ht="16.5">
      <c r="A18" s="2" t="s">
        <v>22</v>
      </c>
      <c r="B18" s="6">
        <v>4.5</v>
      </c>
      <c r="C18">
        <v>10</v>
      </c>
      <c r="D18">
        <v>1</v>
      </c>
      <c r="E18">
        <v>0</v>
      </c>
      <c r="F18">
        <v>2</v>
      </c>
      <c r="G18">
        <v>0</v>
      </c>
      <c r="H18">
        <v>0</v>
      </c>
      <c r="I18">
        <v>0</v>
      </c>
      <c r="J18" s="9">
        <v>10</v>
      </c>
      <c r="K18">
        <v>18</v>
      </c>
      <c r="L18">
        <v>2</v>
      </c>
      <c r="M18">
        <v>4</v>
      </c>
      <c r="N18">
        <v>9</v>
      </c>
      <c r="O18">
        <v>6</v>
      </c>
      <c r="P18">
        <v>5</v>
      </c>
      <c r="Q18" s="6">
        <f t="shared" si="0"/>
        <v>2.2</v>
      </c>
    </row>
    <row r="19" spans="1:17" ht="16.5">
      <c r="A19" s="2" t="s">
        <v>7</v>
      </c>
      <c r="B19" s="6">
        <v>5.06</v>
      </c>
      <c r="C19">
        <v>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9">
        <v>5.33</v>
      </c>
      <c r="K19">
        <v>7</v>
      </c>
      <c r="L19">
        <v>1</v>
      </c>
      <c r="M19">
        <v>2</v>
      </c>
      <c r="N19">
        <v>5</v>
      </c>
      <c r="O19">
        <v>3</v>
      </c>
      <c r="P19">
        <v>3</v>
      </c>
      <c r="Q19" s="6">
        <f t="shared" si="0"/>
        <v>1.6885553470919323</v>
      </c>
    </row>
    <row r="20" spans="1:17" ht="16.5">
      <c r="A20" s="2" t="s">
        <v>37</v>
      </c>
      <c r="B20" s="6">
        <v>5.14</v>
      </c>
      <c r="C20">
        <v>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9">
        <v>7</v>
      </c>
      <c r="K20">
        <v>5</v>
      </c>
      <c r="L20">
        <v>2</v>
      </c>
      <c r="M20">
        <v>8</v>
      </c>
      <c r="N20">
        <v>10</v>
      </c>
      <c r="O20">
        <v>4</v>
      </c>
      <c r="P20">
        <v>4</v>
      </c>
      <c r="Q20" s="6">
        <f t="shared" si="0"/>
        <v>1.8571428571428572</v>
      </c>
    </row>
    <row r="21" spans="1:17" ht="16.5">
      <c r="A21" s="2" t="s">
        <v>27</v>
      </c>
      <c r="B21" s="6">
        <v>6.75</v>
      </c>
      <c r="C21">
        <v>6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9">
        <v>9.33</v>
      </c>
      <c r="K21">
        <v>14</v>
      </c>
      <c r="L21">
        <v>1</v>
      </c>
      <c r="M21">
        <v>10</v>
      </c>
      <c r="N21">
        <v>14</v>
      </c>
      <c r="O21">
        <v>8</v>
      </c>
      <c r="P21">
        <v>7</v>
      </c>
      <c r="Q21" s="6">
        <f t="shared" si="0"/>
        <v>2.572347266881029</v>
      </c>
    </row>
    <row r="22" spans="1:17" ht="16.5">
      <c r="A22" s="2" t="s">
        <v>32</v>
      </c>
      <c r="B22" s="6">
        <v>9</v>
      </c>
      <c r="C22">
        <v>9</v>
      </c>
      <c r="D22">
        <v>0</v>
      </c>
      <c r="E22">
        <v>3</v>
      </c>
      <c r="F22">
        <v>3</v>
      </c>
      <c r="G22">
        <v>0</v>
      </c>
      <c r="H22">
        <v>0</v>
      </c>
      <c r="I22">
        <v>0</v>
      </c>
      <c r="J22" s="9">
        <v>9</v>
      </c>
      <c r="K22">
        <v>15</v>
      </c>
      <c r="L22">
        <v>4</v>
      </c>
      <c r="M22">
        <v>5</v>
      </c>
      <c r="N22">
        <v>9</v>
      </c>
      <c r="O22">
        <v>9</v>
      </c>
      <c r="P22">
        <v>9</v>
      </c>
      <c r="Q22" s="6">
        <f t="shared" si="0"/>
        <v>2.2222222222222223</v>
      </c>
    </row>
    <row r="23" spans="1:17" ht="16.5">
      <c r="A23" s="2" t="s">
        <v>25</v>
      </c>
      <c r="B23" s="6">
        <v>9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9">
        <v>1</v>
      </c>
      <c r="K23">
        <v>2</v>
      </c>
      <c r="L23">
        <v>0</v>
      </c>
      <c r="M23">
        <v>0</v>
      </c>
      <c r="N23">
        <v>0</v>
      </c>
      <c r="O23">
        <v>1</v>
      </c>
      <c r="P23">
        <v>1</v>
      </c>
      <c r="Q23" s="6">
        <f t="shared" si="0"/>
        <v>2</v>
      </c>
    </row>
    <row r="24" spans="1:17" ht="16.5">
      <c r="A24" s="2" t="s">
        <v>26</v>
      </c>
      <c r="B24" s="6">
        <v>9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9">
        <v>1</v>
      </c>
      <c r="K24">
        <v>5</v>
      </c>
      <c r="L24">
        <v>1</v>
      </c>
      <c r="M24">
        <v>0</v>
      </c>
      <c r="N24">
        <v>0</v>
      </c>
      <c r="O24">
        <v>4</v>
      </c>
      <c r="P24">
        <v>1</v>
      </c>
      <c r="Q24" s="6">
        <f t="shared" si="0"/>
        <v>5</v>
      </c>
    </row>
    <row r="25" spans="1:17" ht="16.5">
      <c r="A25" s="2" t="s">
        <v>12</v>
      </c>
      <c r="B25" s="27" t="s">
        <v>91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6.5">
      <c r="A26" s="2" t="s">
        <v>11</v>
      </c>
      <c r="B26" s="27" t="s">
        <v>91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6.5">
      <c r="A27" s="2" t="s">
        <v>10</v>
      </c>
      <c r="B27" s="27" t="s">
        <v>91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6.5">
      <c r="A28" s="2" t="s">
        <v>9</v>
      </c>
      <c r="B28" s="27" t="s">
        <v>91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6.5">
      <c r="A29" s="2" t="s">
        <v>8</v>
      </c>
      <c r="B29" s="27" t="s">
        <v>91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6.5">
      <c r="A30" s="2" t="s">
        <v>15</v>
      </c>
      <c r="B30" s="27" t="s">
        <v>91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6.5">
      <c r="A31" s="2" t="s">
        <v>20</v>
      </c>
      <c r="B31" s="27" t="s">
        <v>91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6.5">
      <c r="A32" s="2" t="s">
        <v>19</v>
      </c>
      <c r="B32" s="27" t="s">
        <v>91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6.5">
      <c r="A33" s="2" t="s">
        <v>18</v>
      </c>
      <c r="B33" s="27" t="s">
        <v>91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6.5">
      <c r="A34" s="2" t="s">
        <v>29</v>
      </c>
      <c r="B34" s="27" t="s">
        <v>91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>
      <c r="A35" s="2" t="s">
        <v>28</v>
      </c>
      <c r="B35" s="27" t="s">
        <v>91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6.5">
      <c r="A36" s="2" t="s">
        <v>36</v>
      </c>
      <c r="B36" s="27" t="s">
        <v>91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6.5">
      <c r="A37" s="2" t="s">
        <v>34</v>
      </c>
      <c r="B37" s="27" t="s">
        <v>91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s="1" customFormat="1" ht="16.5">
      <c r="A38" s="8" t="s">
        <v>92</v>
      </c>
      <c r="B38" s="12">
        <f>P38*9/J38</f>
        <v>3.4870528306255557</v>
      </c>
      <c r="C38" s="10">
        <f>SUM(C2:C24)</f>
        <v>537</v>
      </c>
      <c r="D38" s="10">
        <f aca="true" t="shared" si="1" ref="D38:P38">SUM(D2:D24)</f>
        <v>83</v>
      </c>
      <c r="E38" s="10">
        <f t="shared" si="1"/>
        <v>60</v>
      </c>
      <c r="F38" s="10">
        <f>SUM(F2:F24)</f>
        <v>155</v>
      </c>
      <c r="G38" s="10">
        <f t="shared" si="1"/>
        <v>60</v>
      </c>
      <c r="H38" s="10">
        <f t="shared" si="1"/>
        <v>21</v>
      </c>
      <c r="I38" s="10">
        <f t="shared" si="1"/>
        <v>5</v>
      </c>
      <c r="J38" s="11">
        <f t="shared" si="1"/>
        <v>1295.6499999999996</v>
      </c>
      <c r="K38" s="10">
        <f t="shared" si="1"/>
        <v>1333</v>
      </c>
      <c r="L38" s="10">
        <f t="shared" si="1"/>
        <v>171</v>
      </c>
      <c r="M38" s="10">
        <f t="shared" si="1"/>
        <v>249</v>
      </c>
      <c r="N38" s="10">
        <f t="shared" si="1"/>
        <v>1250</v>
      </c>
      <c r="O38" s="10">
        <f t="shared" si="1"/>
        <v>519</v>
      </c>
      <c r="P38" s="10">
        <f t="shared" si="1"/>
        <v>502</v>
      </c>
      <c r="Q38" s="12">
        <f>(K38+M38)/J38</f>
        <v>1.2210087600818125</v>
      </c>
    </row>
  </sheetData>
  <mergeCells count="13">
    <mergeCell ref="B37:Q37"/>
    <mergeCell ref="B33:Q33"/>
    <mergeCell ref="B34:Q34"/>
    <mergeCell ref="B35:Q35"/>
    <mergeCell ref="B36:Q36"/>
    <mergeCell ref="B29:Q29"/>
    <mergeCell ref="B30:Q30"/>
    <mergeCell ref="B31:Q31"/>
    <mergeCell ref="B32:Q32"/>
    <mergeCell ref="B25:Q25"/>
    <mergeCell ref="B26:Q26"/>
    <mergeCell ref="B27:Q27"/>
    <mergeCell ref="B28:Q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6.5"/>
  <cols>
    <col min="1" max="1" width="11.625" style="0" bestFit="1" customWidth="1"/>
    <col min="2" max="2" width="7.50390625" style="15" bestFit="1" customWidth="1"/>
    <col min="3" max="5" width="5.50390625" style="0" bestFit="1" customWidth="1"/>
    <col min="6" max="8" width="7.50390625" style="0" bestFit="1" customWidth="1"/>
    <col min="9" max="10" width="5.50390625" style="0" bestFit="1" customWidth="1"/>
    <col min="11" max="11" width="7.50390625" style="0" bestFit="1" customWidth="1"/>
    <col min="12" max="13" width="5.50390625" style="0" bestFit="1" customWidth="1"/>
    <col min="14" max="16" width="7.50390625" style="15" bestFit="1" customWidth="1"/>
  </cols>
  <sheetData>
    <row r="1" spans="1:16" s="1" customFormat="1" ht="16.5">
      <c r="A1" s="1" t="s">
        <v>73</v>
      </c>
      <c r="B1" s="14" t="s">
        <v>93</v>
      </c>
      <c r="C1" s="1" t="s">
        <v>108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 t="s">
        <v>101</v>
      </c>
      <c r="K1" s="1" t="s">
        <v>102</v>
      </c>
      <c r="L1" s="1" t="s">
        <v>103</v>
      </c>
      <c r="M1" s="1" t="s">
        <v>104</v>
      </c>
      <c r="N1" s="14" t="s">
        <v>106</v>
      </c>
      <c r="O1" s="14" t="s">
        <v>105</v>
      </c>
      <c r="P1" s="14" t="s">
        <v>107</v>
      </c>
    </row>
    <row r="2" spans="1:16" ht="16.5">
      <c r="A2" s="2" t="s">
        <v>58</v>
      </c>
      <c r="B2" s="15">
        <v>0.344</v>
      </c>
      <c r="C2" s="24">
        <v>144</v>
      </c>
      <c r="D2">
        <v>564</v>
      </c>
      <c r="E2">
        <v>194</v>
      </c>
      <c r="F2">
        <v>29</v>
      </c>
      <c r="G2">
        <v>0</v>
      </c>
      <c r="H2" s="24">
        <v>58</v>
      </c>
      <c r="I2" s="24">
        <v>124</v>
      </c>
      <c r="J2">
        <v>93</v>
      </c>
      <c r="K2">
        <v>62</v>
      </c>
      <c r="L2">
        <v>1</v>
      </c>
      <c r="M2">
        <v>0</v>
      </c>
      <c r="N2" s="15">
        <v>0.345</v>
      </c>
      <c r="O2" s="25">
        <v>0.704</v>
      </c>
      <c r="P2" s="25">
        <f aca="true" t="shared" si="0" ref="P2:P26">N2+O2</f>
        <v>1.049</v>
      </c>
    </row>
    <row r="3" spans="1:16" ht="16.5">
      <c r="A3" s="2" t="s">
        <v>50</v>
      </c>
      <c r="B3" s="15">
        <v>0.358</v>
      </c>
      <c r="C3">
        <v>134</v>
      </c>
      <c r="D3">
        <v>550</v>
      </c>
      <c r="E3" s="24">
        <v>197</v>
      </c>
      <c r="F3" s="24">
        <v>69</v>
      </c>
      <c r="G3">
        <v>4</v>
      </c>
      <c r="H3">
        <v>3</v>
      </c>
      <c r="I3">
        <v>26</v>
      </c>
      <c r="J3">
        <v>72</v>
      </c>
      <c r="K3">
        <v>67</v>
      </c>
      <c r="L3">
        <v>0</v>
      </c>
      <c r="M3">
        <v>16</v>
      </c>
      <c r="N3" s="15">
        <v>0.357</v>
      </c>
      <c r="O3" s="15">
        <v>0.515</v>
      </c>
      <c r="P3" s="15">
        <f t="shared" si="0"/>
        <v>0.872</v>
      </c>
    </row>
    <row r="4" spans="1:16" ht="16.5">
      <c r="A4" s="2" t="s">
        <v>49</v>
      </c>
      <c r="B4" s="15">
        <v>0.299</v>
      </c>
      <c r="C4" s="24">
        <v>144</v>
      </c>
      <c r="D4">
        <v>559</v>
      </c>
      <c r="E4">
        <v>167</v>
      </c>
      <c r="F4">
        <v>23</v>
      </c>
      <c r="G4">
        <v>0</v>
      </c>
      <c r="H4">
        <v>33</v>
      </c>
      <c r="I4">
        <v>83</v>
      </c>
      <c r="J4">
        <v>80</v>
      </c>
      <c r="K4">
        <v>74</v>
      </c>
      <c r="L4">
        <v>1</v>
      </c>
      <c r="M4">
        <v>0</v>
      </c>
      <c r="N4" s="15">
        <v>0.299</v>
      </c>
      <c r="O4" s="15">
        <v>0.517</v>
      </c>
      <c r="P4" s="15">
        <f t="shared" si="0"/>
        <v>0.8160000000000001</v>
      </c>
    </row>
    <row r="5" spans="1:16" ht="16.5">
      <c r="A5" s="2" t="s">
        <v>72</v>
      </c>
      <c r="B5" s="15">
        <v>0.27</v>
      </c>
      <c r="C5">
        <v>74</v>
      </c>
      <c r="D5">
        <v>178</v>
      </c>
      <c r="E5">
        <v>48</v>
      </c>
      <c r="F5">
        <v>6</v>
      </c>
      <c r="G5">
        <v>0</v>
      </c>
      <c r="H5">
        <v>14</v>
      </c>
      <c r="I5">
        <v>31</v>
      </c>
      <c r="J5">
        <v>19</v>
      </c>
      <c r="K5">
        <v>27</v>
      </c>
      <c r="L5">
        <v>0</v>
      </c>
      <c r="M5">
        <v>0</v>
      </c>
      <c r="N5" s="15">
        <v>0.265</v>
      </c>
      <c r="O5" s="15">
        <v>0.539</v>
      </c>
      <c r="P5" s="15">
        <f t="shared" si="0"/>
        <v>0.804</v>
      </c>
    </row>
    <row r="6" spans="1:16" ht="16.5">
      <c r="A6" s="2" t="s">
        <v>59</v>
      </c>
      <c r="B6" s="15">
        <v>0.287</v>
      </c>
      <c r="C6">
        <v>54</v>
      </c>
      <c r="D6">
        <v>122</v>
      </c>
      <c r="E6">
        <v>35</v>
      </c>
      <c r="F6">
        <v>7</v>
      </c>
      <c r="G6">
        <v>0</v>
      </c>
      <c r="H6">
        <v>5</v>
      </c>
      <c r="I6">
        <v>18</v>
      </c>
      <c r="J6">
        <v>17</v>
      </c>
      <c r="K6">
        <v>14</v>
      </c>
      <c r="L6">
        <v>0</v>
      </c>
      <c r="M6">
        <v>4</v>
      </c>
      <c r="N6" s="15">
        <v>0.287</v>
      </c>
      <c r="O6" s="15">
        <v>0.467</v>
      </c>
      <c r="P6" s="15">
        <f t="shared" si="0"/>
        <v>0.754</v>
      </c>
    </row>
    <row r="7" spans="1:16" ht="16.5">
      <c r="A7" s="2" t="s">
        <v>53</v>
      </c>
      <c r="B7" s="15">
        <v>0.25</v>
      </c>
      <c r="C7">
        <v>6</v>
      </c>
      <c r="D7">
        <v>12</v>
      </c>
      <c r="E7">
        <v>3</v>
      </c>
      <c r="F7">
        <v>0</v>
      </c>
      <c r="G7">
        <v>0</v>
      </c>
      <c r="H7">
        <v>1</v>
      </c>
      <c r="I7">
        <v>1</v>
      </c>
      <c r="J7">
        <v>2</v>
      </c>
      <c r="K7">
        <v>0</v>
      </c>
      <c r="L7">
        <v>0</v>
      </c>
      <c r="M7">
        <v>0</v>
      </c>
      <c r="N7" s="15">
        <v>0.25</v>
      </c>
      <c r="O7" s="15">
        <v>0.5</v>
      </c>
      <c r="P7" s="15">
        <f t="shared" si="0"/>
        <v>0.75</v>
      </c>
    </row>
    <row r="8" spans="1:16" ht="16.5">
      <c r="A8" s="2" t="s">
        <v>60</v>
      </c>
      <c r="B8" s="15">
        <v>0.283</v>
      </c>
      <c r="C8">
        <v>103</v>
      </c>
      <c r="D8">
        <v>322</v>
      </c>
      <c r="E8">
        <v>91</v>
      </c>
      <c r="F8">
        <v>23</v>
      </c>
      <c r="G8">
        <v>1</v>
      </c>
      <c r="H8">
        <v>10</v>
      </c>
      <c r="I8">
        <v>33</v>
      </c>
      <c r="J8">
        <v>37</v>
      </c>
      <c r="K8">
        <v>51</v>
      </c>
      <c r="L8">
        <v>0</v>
      </c>
      <c r="M8">
        <v>3</v>
      </c>
      <c r="N8" s="15">
        <v>0.281</v>
      </c>
      <c r="O8" s="15">
        <v>0.453</v>
      </c>
      <c r="P8" s="15">
        <f t="shared" si="0"/>
        <v>0.734</v>
      </c>
    </row>
    <row r="9" spans="1:16" ht="16.5">
      <c r="A9" s="2" t="s">
        <v>63</v>
      </c>
      <c r="B9" s="15">
        <v>0.302</v>
      </c>
      <c r="C9">
        <v>62</v>
      </c>
      <c r="D9">
        <v>182</v>
      </c>
      <c r="E9">
        <v>55</v>
      </c>
      <c r="F9">
        <v>9</v>
      </c>
      <c r="G9">
        <v>0</v>
      </c>
      <c r="H9">
        <v>4</v>
      </c>
      <c r="I9">
        <v>14</v>
      </c>
      <c r="J9">
        <v>12</v>
      </c>
      <c r="K9">
        <v>27</v>
      </c>
      <c r="L9">
        <v>1</v>
      </c>
      <c r="M9">
        <v>0</v>
      </c>
      <c r="N9" s="15">
        <v>0.304</v>
      </c>
      <c r="O9" s="15">
        <v>0.418</v>
      </c>
      <c r="P9" s="15">
        <f t="shared" si="0"/>
        <v>0.722</v>
      </c>
    </row>
    <row r="10" spans="1:16" ht="16.5">
      <c r="A10" s="2" t="s">
        <v>57</v>
      </c>
      <c r="B10" s="15">
        <v>0.288</v>
      </c>
      <c r="C10">
        <v>127</v>
      </c>
      <c r="D10">
        <v>486</v>
      </c>
      <c r="E10">
        <v>140</v>
      </c>
      <c r="F10">
        <v>23</v>
      </c>
      <c r="G10">
        <v>0</v>
      </c>
      <c r="H10">
        <v>12</v>
      </c>
      <c r="I10">
        <v>64</v>
      </c>
      <c r="J10">
        <v>59</v>
      </c>
      <c r="K10">
        <v>52</v>
      </c>
      <c r="L10">
        <v>0</v>
      </c>
      <c r="M10">
        <v>2</v>
      </c>
      <c r="N10" s="15">
        <v>0.287</v>
      </c>
      <c r="O10" s="15">
        <v>0.409</v>
      </c>
      <c r="P10" s="15">
        <f t="shared" si="0"/>
        <v>0.696</v>
      </c>
    </row>
    <row r="11" spans="1:16" ht="16.5">
      <c r="A11" s="2" t="s">
        <v>66</v>
      </c>
      <c r="B11" s="15">
        <v>0.269</v>
      </c>
      <c r="C11">
        <v>112</v>
      </c>
      <c r="D11">
        <v>357</v>
      </c>
      <c r="E11">
        <v>96</v>
      </c>
      <c r="F11">
        <v>36</v>
      </c>
      <c r="G11">
        <v>0</v>
      </c>
      <c r="H11">
        <v>3</v>
      </c>
      <c r="I11">
        <v>25</v>
      </c>
      <c r="J11">
        <v>38</v>
      </c>
      <c r="K11">
        <v>39</v>
      </c>
      <c r="L11">
        <v>0</v>
      </c>
      <c r="M11">
        <v>6</v>
      </c>
      <c r="N11" s="15">
        <v>0.268</v>
      </c>
      <c r="O11" s="15">
        <v>0.395</v>
      </c>
      <c r="P11" s="15">
        <f t="shared" si="0"/>
        <v>0.663</v>
      </c>
    </row>
    <row r="12" spans="1:16" ht="16.5">
      <c r="A12" s="2" t="s">
        <v>68</v>
      </c>
      <c r="B12" s="15">
        <v>0.275</v>
      </c>
      <c r="C12">
        <v>20</v>
      </c>
      <c r="D12">
        <v>40</v>
      </c>
      <c r="E12">
        <v>11</v>
      </c>
      <c r="F12">
        <v>1</v>
      </c>
      <c r="G12">
        <v>0</v>
      </c>
      <c r="H12">
        <v>1</v>
      </c>
      <c r="I12">
        <v>6</v>
      </c>
      <c r="J12">
        <v>3</v>
      </c>
      <c r="K12">
        <v>1</v>
      </c>
      <c r="L12">
        <v>0</v>
      </c>
      <c r="M12">
        <v>0</v>
      </c>
      <c r="N12" s="15">
        <v>0.275</v>
      </c>
      <c r="O12" s="15">
        <v>0.375</v>
      </c>
      <c r="P12" s="15">
        <f t="shared" si="0"/>
        <v>0.65</v>
      </c>
    </row>
    <row r="13" spans="1:16" ht="16.5">
      <c r="A13" s="2" t="s">
        <v>41</v>
      </c>
      <c r="B13" s="15">
        <v>0.269</v>
      </c>
      <c r="C13">
        <v>22</v>
      </c>
      <c r="D13">
        <v>52</v>
      </c>
      <c r="E13">
        <v>14</v>
      </c>
      <c r="F13">
        <v>6</v>
      </c>
      <c r="G13">
        <v>0</v>
      </c>
      <c r="H13">
        <v>0</v>
      </c>
      <c r="I13">
        <v>3</v>
      </c>
      <c r="J13">
        <v>3</v>
      </c>
      <c r="K13">
        <v>9</v>
      </c>
      <c r="L13">
        <v>0</v>
      </c>
      <c r="M13">
        <v>0</v>
      </c>
      <c r="N13" s="15">
        <v>0.264</v>
      </c>
      <c r="O13" s="15">
        <v>0.385</v>
      </c>
      <c r="P13" s="15">
        <f t="shared" si="0"/>
        <v>0.649</v>
      </c>
    </row>
    <row r="14" spans="1:16" ht="16.5">
      <c r="A14" s="2" t="s">
        <v>39</v>
      </c>
      <c r="B14" s="15">
        <v>0.257</v>
      </c>
      <c r="C14">
        <v>115</v>
      </c>
      <c r="D14">
        <v>342</v>
      </c>
      <c r="E14">
        <v>88</v>
      </c>
      <c r="F14">
        <v>21</v>
      </c>
      <c r="G14">
        <v>0</v>
      </c>
      <c r="H14">
        <v>6</v>
      </c>
      <c r="I14">
        <v>36</v>
      </c>
      <c r="J14">
        <v>28</v>
      </c>
      <c r="K14">
        <v>53</v>
      </c>
      <c r="L14">
        <v>1</v>
      </c>
      <c r="M14">
        <v>0</v>
      </c>
      <c r="N14" s="15">
        <v>0.257</v>
      </c>
      <c r="O14" s="15">
        <v>0.371</v>
      </c>
      <c r="P14" s="15">
        <f t="shared" si="0"/>
        <v>0.628</v>
      </c>
    </row>
    <row r="15" spans="1:16" ht="16.5">
      <c r="A15" s="2" t="s">
        <v>69</v>
      </c>
      <c r="B15" s="15">
        <v>0.28</v>
      </c>
      <c r="C15">
        <v>34</v>
      </c>
      <c r="D15">
        <v>50</v>
      </c>
      <c r="E15">
        <v>14</v>
      </c>
      <c r="F15">
        <v>2</v>
      </c>
      <c r="G15">
        <v>0</v>
      </c>
      <c r="H15">
        <v>0</v>
      </c>
      <c r="I15">
        <v>4</v>
      </c>
      <c r="J15">
        <v>4</v>
      </c>
      <c r="K15">
        <v>3</v>
      </c>
      <c r="L15">
        <v>0</v>
      </c>
      <c r="M15">
        <v>0</v>
      </c>
      <c r="N15" s="15">
        <v>0.28</v>
      </c>
      <c r="O15" s="15">
        <v>0.32</v>
      </c>
      <c r="P15" s="15">
        <f t="shared" si="0"/>
        <v>0.6000000000000001</v>
      </c>
    </row>
    <row r="16" spans="1:16" ht="16.5">
      <c r="A16" s="2" t="s">
        <v>67</v>
      </c>
      <c r="B16" s="15">
        <v>0.245</v>
      </c>
      <c r="C16">
        <v>116</v>
      </c>
      <c r="D16">
        <v>372</v>
      </c>
      <c r="E16">
        <v>91</v>
      </c>
      <c r="F16">
        <v>19</v>
      </c>
      <c r="G16">
        <v>0</v>
      </c>
      <c r="H16">
        <v>4</v>
      </c>
      <c r="I16">
        <v>23</v>
      </c>
      <c r="J16">
        <v>29</v>
      </c>
      <c r="K16">
        <v>40</v>
      </c>
      <c r="L16">
        <v>0</v>
      </c>
      <c r="M16">
        <v>15</v>
      </c>
      <c r="N16" s="15">
        <v>0.244</v>
      </c>
      <c r="O16" s="15">
        <v>0.328</v>
      </c>
      <c r="P16" s="15">
        <f t="shared" si="0"/>
        <v>0.5720000000000001</v>
      </c>
    </row>
    <row r="17" spans="1:16" ht="16.5">
      <c r="A17" s="2" t="s">
        <v>70</v>
      </c>
      <c r="B17" s="15">
        <v>0.23</v>
      </c>
      <c r="C17">
        <v>80</v>
      </c>
      <c r="D17">
        <v>244</v>
      </c>
      <c r="E17">
        <v>56</v>
      </c>
      <c r="F17">
        <v>14</v>
      </c>
      <c r="G17">
        <v>0</v>
      </c>
      <c r="H17">
        <v>4</v>
      </c>
      <c r="I17">
        <v>15</v>
      </c>
      <c r="J17">
        <v>25</v>
      </c>
      <c r="K17">
        <v>34</v>
      </c>
      <c r="L17">
        <v>1</v>
      </c>
      <c r="M17">
        <v>4</v>
      </c>
      <c r="N17" s="15">
        <v>0.232</v>
      </c>
      <c r="O17" s="15">
        <v>0.336</v>
      </c>
      <c r="P17" s="15">
        <f t="shared" si="0"/>
        <v>0.5680000000000001</v>
      </c>
    </row>
    <row r="18" spans="1:16" ht="16.5">
      <c r="A18" s="2" t="s">
        <v>54</v>
      </c>
      <c r="B18" s="15">
        <v>0.221</v>
      </c>
      <c r="C18">
        <v>58</v>
      </c>
      <c r="D18">
        <v>86</v>
      </c>
      <c r="E18">
        <v>19</v>
      </c>
      <c r="F18">
        <v>4</v>
      </c>
      <c r="G18">
        <v>0</v>
      </c>
      <c r="H18">
        <v>2</v>
      </c>
      <c r="I18">
        <v>11</v>
      </c>
      <c r="J18">
        <v>8</v>
      </c>
      <c r="K18">
        <v>9</v>
      </c>
      <c r="L18">
        <v>0</v>
      </c>
      <c r="M18">
        <v>0</v>
      </c>
      <c r="N18" s="15">
        <v>0.218</v>
      </c>
      <c r="O18" s="15">
        <v>0.337</v>
      </c>
      <c r="P18" s="15">
        <f t="shared" si="0"/>
        <v>0.555</v>
      </c>
    </row>
    <row r="19" spans="1:16" ht="16.5">
      <c r="A19" s="2" t="s">
        <v>64</v>
      </c>
      <c r="B19" s="15">
        <v>0.25</v>
      </c>
      <c r="C19">
        <v>16</v>
      </c>
      <c r="D19">
        <v>20</v>
      </c>
      <c r="E19">
        <v>5</v>
      </c>
      <c r="F19">
        <v>1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 s="15">
        <v>0.25</v>
      </c>
      <c r="O19" s="15">
        <v>0.3</v>
      </c>
      <c r="P19" s="15">
        <f t="shared" si="0"/>
        <v>0.55</v>
      </c>
    </row>
    <row r="20" spans="1:16" ht="16.5">
      <c r="A20" s="2" t="s">
        <v>51</v>
      </c>
      <c r="B20" s="15">
        <v>0.233</v>
      </c>
      <c r="C20">
        <v>28</v>
      </c>
      <c r="D20">
        <v>43</v>
      </c>
      <c r="E20">
        <v>10</v>
      </c>
      <c r="F20">
        <v>2</v>
      </c>
      <c r="G20">
        <v>0</v>
      </c>
      <c r="H20">
        <v>0</v>
      </c>
      <c r="I20">
        <v>1</v>
      </c>
      <c r="J20">
        <v>2</v>
      </c>
      <c r="K20">
        <v>6</v>
      </c>
      <c r="L20">
        <v>0</v>
      </c>
      <c r="M20">
        <v>2</v>
      </c>
      <c r="N20" s="15">
        <v>0.233</v>
      </c>
      <c r="O20" s="15">
        <v>0.279</v>
      </c>
      <c r="P20" s="15">
        <f t="shared" si="0"/>
        <v>0.512</v>
      </c>
    </row>
    <row r="21" spans="1:16" ht="16.5">
      <c r="A21" s="2" t="s">
        <v>40</v>
      </c>
      <c r="B21" s="15">
        <v>0.244</v>
      </c>
      <c r="C21">
        <v>20</v>
      </c>
      <c r="D21">
        <v>41</v>
      </c>
      <c r="E21">
        <v>10</v>
      </c>
      <c r="F21">
        <v>1</v>
      </c>
      <c r="G21">
        <v>0</v>
      </c>
      <c r="H21">
        <v>0</v>
      </c>
      <c r="I21">
        <v>3</v>
      </c>
      <c r="J21">
        <v>1</v>
      </c>
      <c r="K21">
        <v>2</v>
      </c>
      <c r="L21">
        <v>0</v>
      </c>
      <c r="M21">
        <v>0</v>
      </c>
      <c r="N21" s="15">
        <v>0.244</v>
      </c>
      <c r="O21" s="15">
        <v>0.268</v>
      </c>
      <c r="P21" s="15">
        <f t="shared" si="0"/>
        <v>0.512</v>
      </c>
    </row>
    <row r="22" spans="1:16" ht="16.5">
      <c r="A22" s="2" t="s">
        <v>62</v>
      </c>
      <c r="B22" s="15">
        <v>0.25</v>
      </c>
      <c r="C22">
        <v>11</v>
      </c>
      <c r="D22">
        <v>4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15">
        <v>0.25</v>
      </c>
      <c r="O22" s="15">
        <v>0.25</v>
      </c>
      <c r="P22" s="15">
        <f t="shared" si="0"/>
        <v>0.5</v>
      </c>
    </row>
    <row r="23" spans="1:16" ht="16.5">
      <c r="A23" s="2" t="s">
        <v>71</v>
      </c>
      <c r="B23" s="15">
        <v>0.2</v>
      </c>
      <c r="C23">
        <v>5</v>
      </c>
      <c r="D23">
        <v>10</v>
      </c>
      <c r="E23">
        <v>2</v>
      </c>
      <c r="F23">
        <v>1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 s="15">
        <v>0.2</v>
      </c>
      <c r="O23" s="15">
        <v>0.3</v>
      </c>
      <c r="P23" s="15">
        <f t="shared" si="0"/>
        <v>0.5</v>
      </c>
    </row>
    <row r="24" spans="1:16" ht="16.5">
      <c r="A24" s="2" t="s">
        <v>42</v>
      </c>
      <c r="B24" s="15">
        <v>0.147</v>
      </c>
      <c r="C24">
        <v>21</v>
      </c>
      <c r="D24">
        <v>34</v>
      </c>
      <c r="E24">
        <v>5</v>
      </c>
      <c r="F24">
        <v>1</v>
      </c>
      <c r="G24">
        <v>0</v>
      </c>
      <c r="H24">
        <v>1</v>
      </c>
      <c r="I24">
        <v>2</v>
      </c>
      <c r="J24">
        <v>1</v>
      </c>
      <c r="K24">
        <v>11</v>
      </c>
      <c r="L24">
        <v>0</v>
      </c>
      <c r="M24">
        <v>0</v>
      </c>
      <c r="N24" s="15">
        <v>0.147</v>
      </c>
      <c r="O24" s="15">
        <v>0.265</v>
      </c>
      <c r="P24" s="15">
        <f t="shared" si="0"/>
        <v>0.41200000000000003</v>
      </c>
    </row>
    <row r="25" spans="1:16" ht="16.5">
      <c r="A25" s="2" t="s">
        <v>43</v>
      </c>
      <c r="B25" s="15">
        <v>0.08</v>
      </c>
      <c r="C25">
        <v>11</v>
      </c>
      <c r="D25">
        <v>25</v>
      </c>
      <c r="E25">
        <v>2</v>
      </c>
      <c r="F25">
        <v>0</v>
      </c>
      <c r="G25">
        <v>0</v>
      </c>
      <c r="H25">
        <v>1</v>
      </c>
      <c r="I25">
        <v>2</v>
      </c>
      <c r="J25">
        <v>1</v>
      </c>
      <c r="K25">
        <v>4</v>
      </c>
      <c r="L25">
        <v>0</v>
      </c>
      <c r="M25">
        <v>0</v>
      </c>
      <c r="N25" s="15">
        <v>0.077</v>
      </c>
      <c r="O25" s="15">
        <v>0.2</v>
      </c>
      <c r="P25" s="15">
        <f t="shared" si="0"/>
        <v>0.277</v>
      </c>
    </row>
    <row r="26" spans="1:16" ht="16.5">
      <c r="A26" s="2" t="s">
        <v>44</v>
      </c>
      <c r="B26" s="15">
        <v>0</v>
      </c>
      <c r="C26">
        <v>6</v>
      </c>
      <c r="D26">
        <v>7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 s="15">
        <v>0</v>
      </c>
      <c r="O26" s="15">
        <v>0</v>
      </c>
      <c r="P26" s="15">
        <f t="shared" si="0"/>
        <v>0</v>
      </c>
    </row>
    <row r="27" spans="1:16" ht="16.5">
      <c r="A27" s="2" t="s">
        <v>55</v>
      </c>
      <c r="B27" s="28" t="s">
        <v>109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6.5">
      <c r="A28" s="2" t="s">
        <v>56</v>
      </c>
      <c r="B28" s="28" t="s">
        <v>109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6.5">
      <c r="A29" s="2" t="s">
        <v>45</v>
      </c>
      <c r="B29" s="28" t="s">
        <v>109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6.5">
      <c r="A30" s="2" t="s">
        <v>46</v>
      </c>
      <c r="B30" s="28" t="s">
        <v>109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6.5">
      <c r="A31" s="2" t="s">
        <v>52</v>
      </c>
      <c r="B31" s="28" t="s">
        <v>109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6.5">
      <c r="A32" s="2" t="s">
        <v>47</v>
      </c>
      <c r="B32" s="28" t="s">
        <v>109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6.5">
      <c r="A33" s="2" t="s">
        <v>48</v>
      </c>
      <c r="B33" s="28" t="s">
        <v>109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6.5">
      <c r="A34" s="2" t="s">
        <v>61</v>
      </c>
      <c r="B34" s="28" t="s">
        <v>109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6.5">
      <c r="A35" s="2" t="s">
        <v>65</v>
      </c>
      <c r="B35" s="28" t="s">
        <v>109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6.5">
      <c r="A36" s="8" t="s">
        <v>92</v>
      </c>
      <c r="B36" s="15">
        <f>E36/D36</f>
        <v>0.2879625691195236</v>
      </c>
      <c r="C36">
        <f>SUM(C2:C26)</f>
        <v>1523</v>
      </c>
      <c r="D36">
        <f aca="true" t="shared" si="1" ref="D36:M36">SUM(D2:D26)</f>
        <v>4702</v>
      </c>
      <c r="E36">
        <f t="shared" si="1"/>
        <v>1354</v>
      </c>
      <c r="F36">
        <f t="shared" si="1"/>
        <v>298</v>
      </c>
      <c r="G36">
        <f t="shared" si="1"/>
        <v>5</v>
      </c>
      <c r="H36">
        <f t="shared" si="1"/>
        <v>162</v>
      </c>
      <c r="I36">
        <f t="shared" si="1"/>
        <v>526</v>
      </c>
      <c r="J36">
        <f t="shared" si="1"/>
        <v>537</v>
      </c>
      <c r="K36">
        <f t="shared" si="1"/>
        <v>585</v>
      </c>
      <c r="L36">
        <f t="shared" si="1"/>
        <v>5</v>
      </c>
      <c r="M36">
        <f t="shared" si="1"/>
        <v>52</v>
      </c>
      <c r="N36" s="15">
        <v>0.288</v>
      </c>
      <c r="O36" s="15">
        <v>0.457</v>
      </c>
      <c r="P36" s="15">
        <f>N36+O36</f>
        <v>0.745</v>
      </c>
    </row>
  </sheetData>
  <mergeCells count="9">
    <mergeCell ref="B35:P35"/>
    <mergeCell ref="B31:P31"/>
    <mergeCell ref="B32:P32"/>
    <mergeCell ref="B33:P33"/>
    <mergeCell ref="B34:P34"/>
    <mergeCell ref="B27:P27"/>
    <mergeCell ref="B28:P28"/>
    <mergeCell ref="B29:P29"/>
    <mergeCell ref="B30:P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"/>
    </sheetView>
  </sheetViews>
  <sheetFormatPr defaultColWidth="9.00390625" defaultRowHeight="16.5"/>
  <cols>
    <col min="1" max="1" width="9.50390625" style="1" bestFit="1" customWidth="1"/>
    <col min="2" max="4" width="3.50390625" style="1" bestFit="1" customWidth="1"/>
    <col min="5" max="5" width="6.50390625" style="1" bestFit="1" customWidth="1"/>
    <col min="6" max="6" width="5.50390625" style="1" bestFit="1" customWidth="1"/>
    <col min="7" max="16384" width="9.00390625" style="1" customWidth="1"/>
  </cols>
  <sheetData>
    <row r="1" spans="1:6" ht="16.5">
      <c r="A1" s="27" t="s">
        <v>110</v>
      </c>
      <c r="B1" s="27"/>
      <c r="C1" s="27"/>
      <c r="D1" s="27"/>
      <c r="E1" s="27"/>
      <c r="F1" s="27"/>
    </row>
    <row r="2" spans="1:6" ht="16.5">
      <c r="A2" s="1" t="s">
        <v>111</v>
      </c>
      <c r="B2" s="1" t="s">
        <v>112</v>
      </c>
      <c r="C2" s="1" t="s">
        <v>113</v>
      </c>
      <c r="D2" s="1" t="s">
        <v>114</v>
      </c>
      <c r="E2" s="1" t="s">
        <v>115</v>
      </c>
      <c r="F2" s="1" t="s">
        <v>116</v>
      </c>
    </row>
    <row r="3" spans="1:6" ht="16.5">
      <c r="A3" s="1" t="s">
        <v>117</v>
      </c>
      <c r="B3" s="1">
        <v>83</v>
      </c>
      <c r="C3" s="1">
        <v>60</v>
      </c>
      <c r="D3" s="1">
        <v>1</v>
      </c>
      <c r="E3" s="13">
        <v>0.58</v>
      </c>
      <c r="F3" s="1" t="s">
        <v>123</v>
      </c>
    </row>
    <row r="4" spans="1:6" ht="16.5">
      <c r="A4" s="1" t="s">
        <v>118</v>
      </c>
      <c r="B4" s="1">
        <v>81</v>
      </c>
      <c r="C4" s="1">
        <v>62</v>
      </c>
      <c r="D4" s="1">
        <v>1</v>
      </c>
      <c r="E4" s="13">
        <v>0.566</v>
      </c>
      <c r="F4" s="16">
        <v>2</v>
      </c>
    </row>
    <row r="5" spans="1:6" ht="16.5">
      <c r="A5" s="1" t="s">
        <v>119</v>
      </c>
      <c r="B5" s="1">
        <v>79</v>
      </c>
      <c r="C5" s="1">
        <v>62</v>
      </c>
      <c r="D5" s="1">
        <v>3</v>
      </c>
      <c r="E5" s="13">
        <v>0.56</v>
      </c>
      <c r="F5" s="16">
        <v>3</v>
      </c>
    </row>
    <row r="6" spans="1:6" ht="16.5">
      <c r="A6" s="1" t="s">
        <v>120</v>
      </c>
      <c r="B6" s="1">
        <v>72</v>
      </c>
      <c r="C6" s="1">
        <v>70</v>
      </c>
      <c r="D6" s="1">
        <v>2</v>
      </c>
      <c r="E6" s="13">
        <v>0.507</v>
      </c>
      <c r="F6" s="16">
        <v>10.5</v>
      </c>
    </row>
    <row r="7" spans="1:6" ht="16.5">
      <c r="A7" s="1" t="s">
        <v>121</v>
      </c>
      <c r="B7" s="1">
        <v>68</v>
      </c>
      <c r="C7" s="1">
        <v>72</v>
      </c>
      <c r="D7" s="1">
        <v>4</v>
      </c>
      <c r="E7" s="13">
        <v>0.486</v>
      </c>
      <c r="F7" s="16">
        <v>13.5</v>
      </c>
    </row>
    <row r="8" spans="1:6" ht="16.5">
      <c r="A8" s="1" t="s">
        <v>122</v>
      </c>
      <c r="B8" s="1">
        <v>61</v>
      </c>
      <c r="C8" s="1">
        <v>81</v>
      </c>
      <c r="D8" s="1">
        <v>2</v>
      </c>
      <c r="E8" s="13">
        <v>0.43</v>
      </c>
      <c r="F8" s="16">
        <v>21.5</v>
      </c>
    </row>
    <row r="11" spans="1:6" ht="16.5">
      <c r="A11" s="27" t="s">
        <v>130</v>
      </c>
      <c r="B11" s="27"/>
      <c r="C11" s="27"/>
      <c r="D11" s="27"/>
      <c r="E11" s="27"/>
      <c r="F11" s="27"/>
    </row>
    <row r="12" spans="1:6" ht="16.5">
      <c r="A12" s="1" t="s">
        <v>111</v>
      </c>
      <c r="B12" s="1" t="s">
        <v>112</v>
      </c>
      <c r="C12" s="1" t="s">
        <v>113</v>
      </c>
      <c r="D12" s="1" t="s">
        <v>114</v>
      </c>
      <c r="E12" s="1" t="s">
        <v>115</v>
      </c>
      <c r="F12" s="1" t="s">
        <v>116</v>
      </c>
    </row>
    <row r="13" spans="1:6" ht="16.5">
      <c r="A13" s="1" t="s">
        <v>124</v>
      </c>
      <c r="B13" s="1">
        <v>78</v>
      </c>
      <c r="C13" s="1">
        <v>63</v>
      </c>
      <c r="D13" s="1">
        <v>3</v>
      </c>
      <c r="E13" s="13">
        <v>0.553</v>
      </c>
      <c r="F13" s="16" t="s">
        <v>123</v>
      </c>
    </row>
    <row r="14" spans="1:6" ht="16.5">
      <c r="A14" s="1" t="s">
        <v>125</v>
      </c>
      <c r="B14" s="1">
        <v>72</v>
      </c>
      <c r="C14" s="1">
        <v>67</v>
      </c>
      <c r="D14" s="1">
        <v>5</v>
      </c>
      <c r="E14" s="13">
        <v>0.518</v>
      </c>
      <c r="F14" s="16">
        <v>5</v>
      </c>
    </row>
    <row r="15" spans="1:6" ht="16.5">
      <c r="A15" s="1" t="s">
        <v>126</v>
      </c>
      <c r="B15" s="1">
        <v>70</v>
      </c>
      <c r="C15" s="1">
        <v>70</v>
      </c>
      <c r="D15" s="1">
        <v>4</v>
      </c>
      <c r="E15" s="13">
        <v>0.5</v>
      </c>
      <c r="F15" s="16">
        <v>7.5</v>
      </c>
    </row>
    <row r="16" spans="1:6" ht="16.5">
      <c r="A16" s="1" t="s">
        <v>127</v>
      </c>
      <c r="B16" s="1">
        <v>70</v>
      </c>
      <c r="C16" s="1">
        <v>72</v>
      </c>
      <c r="D16" s="1">
        <v>2</v>
      </c>
      <c r="E16" s="13">
        <v>0.493</v>
      </c>
      <c r="F16" s="16">
        <v>8.5</v>
      </c>
    </row>
    <row r="17" spans="1:6" ht="16.5">
      <c r="A17" s="1" t="s">
        <v>128</v>
      </c>
      <c r="B17" s="1">
        <v>61</v>
      </c>
      <c r="C17" s="1">
        <v>82</v>
      </c>
      <c r="D17" s="1">
        <v>1</v>
      </c>
      <c r="E17" s="13">
        <v>0.427</v>
      </c>
      <c r="F17" s="16">
        <v>18</v>
      </c>
    </row>
    <row r="18" spans="1:6" ht="16.5">
      <c r="A18" s="1" t="s">
        <v>129</v>
      </c>
      <c r="B18" s="1">
        <v>54</v>
      </c>
      <c r="C18" s="1">
        <v>88</v>
      </c>
      <c r="D18" s="1">
        <v>2</v>
      </c>
      <c r="E18" s="13">
        <v>0.38</v>
      </c>
      <c r="F18" s="16">
        <v>24.5</v>
      </c>
    </row>
  </sheetData>
  <mergeCells count="2">
    <mergeCell ref="A1:F1"/>
    <mergeCell ref="A11:F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D1"/>
    </sheetView>
  </sheetViews>
  <sheetFormatPr defaultColWidth="9.00390625" defaultRowHeight="16.5"/>
  <cols>
    <col min="2" max="2" width="14.75390625" style="0" bestFit="1" customWidth="1"/>
    <col min="3" max="3" width="11.375" style="0" customWidth="1"/>
    <col min="4" max="4" width="15.125" style="0" customWidth="1"/>
    <col min="5" max="6" width="13.00390625" style="0" bestFit="1" customWidth="1"/>
    <col min="7" max="7" width="13.00390625" style="0" customWidth="1"/>
    <col min="8" max="8" width="13.00390625" style="0" bestFit="1" customWidth="1"/>
    <col min="9" max="9" width="14.625" style="0" bestFit="1" customWidth="1"/>
  </cols>
  <sheetData>
    <row r="1" spans="1:4" ht="16.5">
      <c r="A1" s="29" t="s">
        <v>184</v>
      </c>
      <c r="B1" s="29"/>
      <c r="C1" s="29"/>
      <c r="D1" s="29"/>
    </row>
    <row r="2" spans="1:2" ht="16.5">
      <c r="A2" s="1" t="s">
        <v>94</v>
      </c>
      <c r="B2" s="1" t="s">
        <v>166</v>
      </c>
    </row>
    <row r="3" spans="1:4" ht="16.5">
      <c r="A3" s="1">
        <v>1</v>
      </c>
      <c r="B3" s="20" t="s">
        <v>168</v>
      </c>
      <c r="C3" s="17" t="s">
        <v>195</v>
      </c>
      <c r="D3" s="17"/>
    </row>
    <row r="4" spans="1:4" ht="16.5">
      <c r="A4" s="1">
        <v>2</v>
      </c>
      <c r="B4" s="20" t="s">
        <v>167</v>
      </c>
      <c r="C4" s="17" t="s">
        <v>169</v>
      </c>
      <c r="D4" s="17"/>
    </row>
    <row r="7" spans="1:9" ht="16.5">
      <c r="A7" s="29" t="s">
        <v>194</v>
      </c>
      <c r="B7" s="29"/>
      <c r="C7" s="29"/>
      <c r="D7" s="29"/>
      <c r="E7" s="29"/>
      <c r="F7" s="29"/>
      <c r="G7" s="29"/>
      <c r="H7" s="29"/>
      <c r="I7" s="29"/>
    </row>
    <row r="8" spans="1:8" ht="16.5">
      <c r="A8" s="1" t="s">
        <v>94</v>
      </c>
      <c r="B8" s="1" t="s">
        <v>170</v>
      </c>
      <c r="C8" s="27" t="s">
        <v>176</v>
      </c>
      <c r="D8" s="27"/>
      <c r="E8" s="1" t="s">
        <v>177</v>
      </c>
      <c r="F8" s="1" t="s">
        <v>178</v>
      </c>
      <c r="G8" s="1" t="s">
        <v>79</v>
      </c>
      <c r="H8" s="1" t="s">
        <v>179</v>
      </c>
    </row>
    <row r="9" spans="1:9" ht="16.5">
      <c r="A9" s="1">
        <v>1</v>
      </c>
      <c r="B9" s="20" t="s">
        <v>171</v>
      </c>
      <c r="C9" s="27" t="s">
        <v>180</v>
      </c>
      <c r="D9" s="27"/>
      <c r="E9" s="1" t="s">
        <v>181</v>
      </c>
      <c r="F9" s="1" t="s">
        <v>182</v>
      </c>
      <c r="G9" s="1"/>
      <c r="H9" s="1" t="s">
        <v>183</v>
      </c>
      <c r="I9" s="19" t="s">
        <v>173</v>
      </c>
    </row>
    <row r="10" spans="1:9" ht="16.5">
      <c r="A10" s="1">
        <v>2</v>
      </c>
      <c r="B10" s="20" t="s">
        <v>172</v>
      </c>
      <c r="C10" s="27" t="s">
        <v>186</v>
      </c>
      <c r="D10" s="27"/>
      <c r="E10" s="1" t="s">
        <v>187</v>
      </c>
      <c r="F10" s="1" t="s">
        <v>189</v>
      </c>
      <c r="G10" s="1"/>
      <c r="H10" s="1"/>
      <c r="I10" s="19" t="s">
        <v>174</v>
      </c>
    </row>
    <row r="11" spans="1:9" ht="16.5">
      <c r="A11" s="1">
        <v>3</v>
      </c>
      <c r="B11" s="20" t="s">
        <v>196</v>
      </c>
      <c r="C11" s="27" t="s">
        <v>185</v>
      </c>
      <c r="D11" s="27"/>
      <c r="E11" s="1" t="s">
        <v>188</v>
      </c>
      <c r="F11" s="1" t="s">
        <v>190</v>
      </c>
      <c r="G11" s="1" t="s">
        <v>192</v>
      </c>
      <c r="H11" s="1" t="s">
        <v>191</v>
      </c>
      <c r="I11" s="19" t="s">
        <v>175</v>
      </c>
    </row>
    <row r="14" spans="1:9" ht="16.5">
      <c r="A14" s="29" t="s">
        <v>165</v>
      </c>
      <c r="B14" s="29"/>
      <c r="C14" s="29"/>
      <c r="D14" s="29"/>
      <c r="E14" s="29"/>
      <c r="F14" s="29"/>
      <c r="G14" s="29"/>
      <c r="H14" s="29"/>
      <c r="I14" s="29"/>
    </row>
    <row r="15" spans="1:8" ht="16.5">
      <c r="A15" s="1" t="s">
        <v>94</v>
      </c>
      <c r="B15" s="1" t="s">
        <v>193</v>
      </c>
      <c r="C15" s="27" t="s">
        <v>176</v>
      </c>
      <c r="D15" s="27"/>
      <c r="E15" s="1" t="s">
        <v>177</v>
      </c>
      <c r="F15" s="1" t="s">
        <v>178</v>
      </c>
      <c r="G15" s="1" t="s">
        <v>79</v>
      </c>
      <c r="H15" s="1" t="s">
        <v>179</v>
      </c>
    </row>
    <row r="16" spans="1:9" ht="16.5">
      <c r="A16" s="1">
        <v>1</v>
      </c>
      <c r="B16" s="20" t="s">
        <v>197</v>
      </c>
      <c r="C16" s="27" t="s">
        <v>203</v>
      </c>
      <c r="D16" s="27"/>
      <c r="E16" s="1" t="s">
        <v>198</v>
      </c>
      <c r="F16" s="1" t="s">
        <v>146</v>
      </c>
      <c r="G16" s="1"/>
      <c r="H16" s="1"/>
      <c r="I16" t="s">
        <v>207</v>
      </c>
    </row>
    <row r="17" spans="1:9" ht="16.5">
      <c r="A17" s="1">
        <v>2</v>
      </c>
      <c r="B17" s="20" t="s">
        <v>200</v>
      </c>
      <c r="C17" s="27" t="s">
        <v>199</v>
      </c>
      <c r="D17" s="27"/>
      <c r="E17" s="1" t="s">
        <v>187</v>
      </c>
      <c r="F17" s="1" t="s">
        <v>201</v>
      </c>
      <c r="G17" s="1"/>
      <c r="H17" s="1"/>
      <c r="I17" t="s">
        <v>208</v>
      </c>
    </row>
    <row r="18" spans="1:9" ht="16.5">
      <c r="A18" s="1">
        <v>3</v>
      </c>
      <c r="B18" s="20" t="s">
        <v>204</v>
      </c>
      <c r="C18" s="27" t="s">
        <v>202</v>
      </c>
      <c r="D18" s="27"/>
      <c r="E18" s="1" t="s">
        <v>206</v>
      </c>
      <c r="F18" s="1" t="s">
        <v>192</v>
      </c>
      <c r="G18" s="1"/>
      <c r="H18" s="1"/>
      <c r="I18" t="s">
        <v>209</v>
      </c>
    </row>
    <row r="19" spans="1:9" ht="16.5">
      <c r="A19" s="1">
        <v>4</v>
      </c>
      <c r="B19" s="20" t="s">
        <v>210</v>
      </c>
      <c r="C19" s="27" t="s">
        <v>205</v>
      </c>
      <c r="D19" s="27"/>
      <c r="E19" s="1" t="s">
        <v>211</v>
      </c>
      <c r="F19" s="1" t="s">
        <v>213</v>
      </c>
      <c r="G19" s="1" t="s">
        <v>192</v>
      </c>
      <c r="H19" s="1"/>
      <c r="I19" s="22" t="s">
        <v>214</v>
      </c>
    </row>
    <row r="20" spans="1:9" ht="16.5">
      <c r="A20" s="1">
        <v>5</v>
      </c>
      <c r="B20" s="20" t="s">
        <v>218</v>
      </c>
      <c r="C20" s="27" t="s">
        <v>215</v>
      </c>
      <c r="D20" s="27"/>
      <c r="E20" s="1" t="s">
        <v>146</v>
      </c>
      <c r="F20" s="1" t="s">
        <v>216</v>
      </c>
      <c r="G20" s="1"/>
      <c r="H20" s="1"/>
      <c r="I20" s="22" t="s">
        <v>217</v>
      </c>
    </row>
    <row r="21" spans="1:9" ht="16.5">
      <c r="A21" s="1">
        <v>6</v>
      </c>
      <c r="B21" s="20" t="s">
        <v>220</v>
      </c>
      <c r="C21" s="27" t="s">
        <v>219</v>
      </c>
      <c r="D21" s="27"/>
      <c r="E21" s="1" t="s">
        <v>144</v>
      </c>
      <c r="F21" s="1" t="s">
        <v>222</v>
      </c>
      <c r="G21" s="1" t="s">
        <v>212</v>
      </c>
      <c r="H21" s="1" t="s">
        <v>223</v>
      </c>
      <c r="I21" s="22" t="s">
        <v>221</v>
      </c>
    </row>
    <row r="22" spans="1:9" ht="16.5">
      <c r="A22" s="1"/>
      <c r="B22" s="20"/>
      <c r="C22" s="17"/>
      <c r="D22" s="17"/>
      <c r="E22" s="1"/>
      <c r="F22" s="1"/>
      <c r="G22" s="1"/>
      <c r="H22" s="1"/>
      <c r="I22" s="22"/>
    </row>
    <row r="23" ht="16.5">
      <c r="B23" s="21"/>
    </row>
  </sheetData>
  <mergeCells count="14">
    <mergeCell ref="C18:D18"/>
    <mergeCell ref="C19:D19"/>
    <mergeCell ref="C20:D20"/>
    <mergeCell ref="C21:D21"/>
    <mergeCell ref="A14:I14"/>
    <mergeCell ref="C15:D15"/>
    <mergeCell ref="C16:D16"/>
    <mergeCell ref="C17:D17"/>
    <mergeCell ref="C11:D11"/>
    <mergeCell ref="A1:D1"/>
    <mergeCell ref="A7:I7"/>
    <mergeCell ref="C9:D9"/>
    <mergeCell ref="C8:D8"/>
    <mergeCell ref="C10:D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C1"/>
    </sheetView>
  </sheetViews>
  <sheetFormatPr defaultColWidth="9.00390625" defaultRowHeight="16.5"/>
  <cols>
    <col min="1" max="1" width="5.50390625" style="1" bestFit="1" customWidth="1"/>
    <col min="2" max="3" width="13.00390625" style="1" bestFit="1" customWidth="1"/>
    <col min="4" max="5" width="9.00390625" style="1" customWidth="1"/>
    <col min="6" max="7" width="13.00390625" style="1" bestFit="1" customWidth="1"/>
    <col min="8" max="16384" width="9.00390625" style="1" customWidth="1"/>
  </cols>
  <sheetData>
    <row r="1" spans="1:7" ht="16.5">
      <c r="A1" s="29" t="s">
        <v>131</v>
      </c>
      <c r="B1" s="29"/>
      <c r="C1" s="29"/>
      <c r="E1" s="27"/>
      <c r="F1" s="27"/>
      <c r="G1" s="27"/>
    </row>
    <row r="2" spans="1:3" ht="16.5">
      <c r="A2" s="1" t="s">
        <v>138</v>
      </c>
      <c r="B2" s="1" t="s">
        <v>139</v>
      </c>
      <c r="C2" s="1" t="s">
        <v>140</v>
      </c>
    </row>
    <row r="3" spans="1:3" ht="16.5">
      <c r="A3" s="1" t="s">
        <v>132</v>
      </c>
      <c r="B3" s="1" t="s">
        <v>141</v>
      </c>
      <c r="C3" s="1" t="s">
        <v>147</v>
      </c>
    </row>
    <row r="4" spans="1:3" ht="16.5">
      <c r="A4" s="1" t="s">
        <v>133</v>
      </c>
      <c r="B4" s="1" t="s">
        <v>142</v>
      </c>
      <c r="C4" s="1" t="s">
        <v>148</v>
      </c>
    </row>
    <row r="5" spans="1:3" ht="16.5">
      <c r="A5" s="1" t="s">
        <v>134</v>
      </c>
      <c r="B5" s="1" t="s">
        <v>143</v>
      </c>
      <c r="C5" s="1" t="s">
        <v>147</v>
      </c>
    </row>
    <row r="6" spans="1:3" ht="16.5">
      <c r="A6" s="1" t="s">
        <v>135</v>
      </c>
      <c r="B6" s="1" t="s">
        <v>144</v>
      </c>
      <c r="C6" s="1" t="s">
        <v>149</v>
      </c>
    </row>
    <row r="7" spans="1:3" ht="16.5">
      <c r="A7" s="1" t="s">
        <v>136</v>
      </c>
      <c r="B7" s="1" t="s">
        <v>145</v>
      </c>
      <c r="C7" s="1" t="s">
        <v>150</v>
      </c>
    </row>
    <row r="8" spans="1:3" ht="16.5">
      <c r="A8" s="1" t="s">
        <v>137</v>
      </c>
      <c r="B8" s="1" t="s">
        <v>146</v>
      </c>
      <c r="C8" s="1" t="s">
        <v>150</v>
      </c>
    </row>
    <row r="10" spans="1:3" ht="16.5">
      <c r="A10" s="29" t="s">
        <v>151</v>
      </c>
      <c r="B10" s="29"/>
      <c r="C10" s="17"/>
    </row>
    <row r="11" spans="1:2" ht="16.5">
      <c r="A11" s="1" t="s">
        <v>94</v>
      </c>
      <c r="B11" s="1" t="s">
        <v>73</v>
      </c>
    </row>
    <row r="12" spans="1:2" ht="16.5">
      <c r="A12" s="1">
        <v>1</v>
      </c>
      <c r="B12" s="1" t="s">
        <v>152</v>
      </c>
    </row>
    <row r="13" spans="1:2" ht="16.5">
      <c r="A13" s="1">
        <v>2</v>
      </c>
      <c r="B13" s="1" t="s">
        <v>153</v>
      </c>
    </row>
    <row r="15" spans="1:3" ht="16.5">
      <c r="A15" s="29" t="s">
        <v>154</v>
      </c>
      <c r="B15" s="29"/>
      <c r="C15" s="1" t="s">
        <v>146</v>
      </c>
    </row>
    <row r="16" spans="1:3" ht="16.5">
      <c r="A16" s="29" t="s">
        <v>155</v>
      </c>
      <c r="B16" s="29"/>
      <c r="C16" s="1" t="s">
        <v>224</v>
      </c>
    </row>
    <row r="17" spans="1:3" ht="16.5">
      <c r="A17" s="29" t="s">
        <v>156</v>
      </c>
      <c r="B17" s="29"/>
      <c r="C17" s="1" t="s">
        <v>146</v>
      </c>
    </row>
    <row r="18" spans="1:3" ht="16.5">
      <c r="A18" s="29" t="s">
        <v>157</v>
      </c>
      <c r="B18" s="29"/>
      <c r="C18" s="1" t="s">
        <v>149</v>
      </c>
    </row>
    <row r="20" spans="1:3" ht="16.5">
      <c r="A20" s="17"/>
      <c r="B20" s="18" t="s">
        <v>158</v>
      </c>
      <c r="C20" s="18" t="s">
        <v>164</v>
      </c>
    </row>
    <row r="21" spans="1:3" ht="16.5">
      <c r="A21" s="1" t="s">
        <v>139</v>
      </c>
      <c r="B21" s="1" t="s">
        <v>146</v>
      </c>
      <c r="C21" s="1" t="s">
        <v>146</v>
      </c>
    </row>
    <row r="22" spans="1:3" ht="16.5">
      <c r="A22" s="1" t="s">
        <v>1</v>
      </c>
      <c r="B22" s="1" t="s">
        <v>225</v>
      </c>
      <c r="C22" s="1" t="s">
        <v>225</v>
      </c>
    </row>
    <row r="23" spans="1:3" ht="16.5">
      <c r="A23" s="1" t="s">
        <v>159</v>
      </c>
      <c r="B23" s="1" t="s">
        <v>226</v>
      </c>
      <c r="C23" s="1" t="s">
        <v>226</v>
      </c>
    </row>
    <row r="24" spans="1:3" ht="16.5">
      <c r="A24" s="1" t="s">
        <v>160</v>
      </c>
      <c r="B24" s="1" t="s">
        <v>227</v>
      </c>
      <c r="C24" s="1" t="s">
        <v>227</v>
      </c>
    </row>
    <row r="25" spans="1:3" ht="16.5">
      <c r="A25" s="1" t="s">
        <v>161</v>
      </c>
      <c r="B25" s="1" t="s">
        <v>228</v>
      </c>
      <c r="C25" s="1" t="s">
        <v>232</v>
      </c>
    </row>
    <row r="26" spans="1:3" ht="16.5">
      <c r="A26" s="1" t="s">
        <v>162</v>
      </c>
      <c r="B26" s="1" t="s">
        <v>229</v>
      </c>
      <c r="C26" s="1" t="s">
        <v>233</v>
      </c>
    </row>
    <row r="27" spans="1:3" ht="16.5">
      <c r="A27" s="1" t="s">
        <v>163</v>
      </c>
      <c r="B27" s="1" t="s">
        <v>152</v>
      </c>
      <c r="C27" s="1" t="s">
        <v>234</v>
      </c>
    </row>
    <row r="28" spans="1:3" ht="16.5">
      <c r="A28" s="1" t="s">
        <v>163</v>
      </c>
      <c r="B28" s="1" t="s">
        <v>230</v>
      </c>
      <c r="C28" s="1" t="s">
        <v>230</v>
      </c>
    </row>
    <row r="29" spans="1:3" ht="16.5">
      <c r="A29" s="1" t="s">
        <v>163</v>
      </c>
      <c r="B29" s="1" t="s">
        <v>231</v>
      </c>
      <c r="C29" s="1" t="s">
        <v>235</v>
      </c>
    </row>
  </sheetData>
  <mergeCells count="7">
    <mergeCell ref="A17:B17"/>
    <mergeCell ref="A18:B18"/>
    <mergeCell ref="A1:C1"/>
    <mergeCell ref="E1:G1"/>
    <mergeCell ref="A10:B10"/>
    <mergeCell ref="A15:B15"/>
    <mergeCell ref="A16:B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yea</cp:lastModifiedBy>
  <dcterms:created xsi:type="dcterms:W3CDTF">1997-01-14T01:50:29Z</dcterms:created>
  <dcterms:modified xsi:type="dcterms:W3CDTF">2011-05-26T14:02:19Z</dcterms:modified>
  <cp:category/>
  <cp:version/>
  <cp:contentType/>
  <cp:contentStatus/>
</cp:coreProperties>
</file>